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va\آمار\آمارماهانه\88-93\"/>
    </mc:Choice>
  </mc:AlternateContent>
  <bookViews>
    <workbookView xWindow="0" yWindow="0" windowWidth="21600" windowHeight="9600" tabRatio="798" activeTab="1"/>
  </bookViews>
  <sheets>
    <sheet name="تعداد پروانه و واحد" sheetId="1" r:id="rId1"/>
    <sheet name="مسکونی.تجاری" sheetId="4" r:id="rId2"/>
    <sheet name="Sheet1" sheetId="5" r:id="rId3"/>
  </sheets>
  <calcPr calcId="162913"/>
</workbook>
</file>

<file path=xl/calcChain.xml><?xml version="1.0" encoding="utf-8"?>
<calcChain xmlns="http://schemas.openxmlformats.org/spreadsheetml/2006/main">
  <c r="G16" i="1" l="1"/>
  <c r="H16" i="1"/>
  <c r="I16" i="1"/>
  <c r="J16" i="1"/>
  <c r="K16" i="1"/>
  <c r="L16" i="1"/>
  <c r="M16" i="1"/>
  <c r="N16" i="1"/>
  <c r="O16" i="1"/>
  <c r="P16" i="1"/>
  <c r="Q16" i="1"/>
  <c r="R16" i="1"/>
  <c r="G14" i="1"/>
  <c r="H14" i="1"/>
  <c r="I14" i="1"/>
  <c r="J14" i="1"/>
  <c r="K14" i="1"/>
  <c r="L14" i="1"/>
  <c r="M14" i="1"/>
  <c r="N14" i="1"/>
  <c r="O14" i="1"/>
  <c r="P14" i="1"/>
  <c r="Q14" i="1"/>
  <c r="R14" i="1"/>
  <c r="G12" i="1"/>
  <c r="H12" i="1"/>
  <c r="I12" i="1"/>
  <c r="J12" i="1"/>
  <c r="K12" i="1"/>
  <c r="L12" i="1"/>
  <c r="M12" i="1"/>
  <c r="N12" i="1"/>
  <c r="O12" i="1"/>
  <c r="P12" i="1"/>
  <c r="Q12" i="1"/>
  <c r="R12" i="1"/>
  <c r="G10" i="1"/>
  <c r="H10" i="1"/>
  <c r="I10" i="1"/>
  <c r="J10" i="1"/>
  <c r="K10" i="1"/>
  <c r="L10" i="1"/>
  <c r="M10" i="1"/>
  <c r="N10" i="1"/>
  <c r="O10" i="1"/>
  <c r="P10" i="1"/>
  <c r="Q10" i="1"/>
  <c r="R10" i="1"/>
  <c r="G8" i="1"/>
  <c r="H8" i="1"/>
  <c r="I8" i="1"/>
  <c r="J8" i="1"/>
  <c r="K8" i="1"/>
  <c r="L8" i="1"/>
  <c r="M8" i="1"/>
  <c r="N8" i="1"/>
  <c r="O8" i="1"/>
  <c r="P8" i="1"/>
  <c r="Q8" i="1"/>
  <c r="R8" i="1"/>
  <c r="C11" i="4"/>
  <c r="D11" i="4"/>
  <c r="E11" i="4"/>
  <c r="F11" i="4"/>
  <c r="G11" i="4"/>
  <c r="H11" i="4"/>
  <c r="I11" i="4"/>
  <c r="J11" i="4"/>
  <c r="K11" i="4"/>
  <c r="L11" i="4"/>
  <c r="M11" i="4"/>
  <c r="B11" i="4"/>
  <c r="C9" i="4"/>
  <c r="D9" i="4"/>
  <c r="E9" i="4"/>
  <c r="F9" i="4"/>
  <c r="G9" i="4"/>
  <c r="H9" i="4"/>
  <c r="I9" i="4"/>
  <c r="J9" i="4"/>
  <c r="K9" i="4"/>
  <c r="L9" i="4"/>
  <c r="M9" i="4"/>
  <c r="B9" i="4"/>
  <c r="C7" i="4"/>
  <c r="D7" i="4"/>
  <c r="E7" i="4"/>
  <c r="F7" i="4"/>
  <c r="G7" i="4"/>
  <c r="H7" i="4"/>
  <c r="I7" i="4"/>
  <c r="J7" i="4"/>
  <c r="K7" i="4"/>
  <c r="L7" i="4"/>
  <c r="M7" i="4"/>
  <c r="B7" i="4"/>
  <c r="C15" i="4"/>
  <c r="D15" i="4"/>
  <c r="E15" i="4"/>
  <c r="F15" i="4"/>
  <c r="G15" i="4"/>
  <c r="H15" i="4"/>
  <c r="I15" i="4"/>
  <c r="J15" i="4"/>
  <c r="K15" i="4"/>
  <c r="L15" i="4"/>
  <c r="M15" i="4"/>
  <c r="B15" i="4"/>
  <c r="C13" i="4"/>
  <c r="D13" i="4"/>
  <c r="E13" i="4"/>
  <c r="F13" i="4"/>
  <c r="G13" i="4"/>
  <c r="H13" i="4"/>
  <c r="I13" i="4"/>
  <c r="J13" i="4"/>
  <c r="K13" i="4"/>
  <c r="L13" i="4"/>
  <c r="M13" i="4"/>
  <c r="B13" i="4"/>
  <c r="A7" i="1" l="1"/>
  <c r="A9" i="1"/>
  <c r="A10" i="1" s="1"/>
  <c r="A11" i="1"/>
  <c r="A12" i="1" s="1"/>
  <c r="A13" i="1"/>
  <c r="A14" i="1" s="1"/>
  <c r="A15" i="1"/>
  <c r="C7" i="1"/>
  <c r="C9" i="1"/>
  <c r="C10" i="1" s="1"/>
  <c r="C11" i="1"/>
  <c r="C12" i="1" s="1"/>
  <c r="C13" i="1"/>
  <c r="C15" i="1"/>
  <c r="C16" i="1" s="1"/>
  <c r="B7" i="1"/>
  <c r="B9" i="1"/>
  <c r="B10" i="1" s="1"/>
  <c r="B11" i="1"/>
  <c r="B12" i="1" s="1"/>
  <c r="B13" i="1"/>
  <c r="B15" i="1"/>
  <c r="B16" i="1" s="1"/>
  <c r="A6" i="1"/>
  <c r="B6" i="1"/>
  <c r="C6" i="1"/>
  <c r="B8" i="1" l="1"/>
  <c r="B14" i="1"/>
  <c r="C8" i="1"/>
  <c r="A16" i="1"/>
  <c r="A8" i="1"/>
  <c r="C14" i="1"/>
  <c r="N5" i="4"/>
  <c r="R5" i="4" s="1"/>
  <c r="O5" i="4"/>
  <c r="P5" i="4"/>
  <c r="Q5" i="4"/>
  <c r="S5" i="4"/>
  <c r="N6" i="4"/>
  <c r="O6" i="4"/>
  <c r="P6" i="4"/>
  <c r="P7" i="4" s="1"/>
  <c r="Q6" i="4"/>
  <c r="Q7" i="4" s="1"/>
  <c r="N8" i="4"/>
  <c r="N9" i="4" s="1"/>
  <c r="O8" i="4"/>
  <c r="O9" i="4" s="1"/>
  <c r="P8" i="4"/>
  <c r="Q8" i="4"/>
  <c r="N10" i="4"/>
  <c r="N11" i="4" s="1"/>
  <c r="O10" i="4"/>
  <c r="O11" i="4" s="1"/>
  <c r="P10" i="4"/>
  <c r="Q10" i="4"/>
  <c r="N12" i="4"/>
  <c r="N13" i="4" s="1"/>
  <c r="O12" i="4"/>
  <c r="O13" i="4" s="1"/>
  <c r="P12" i="4"/>
  <c r="P13" i="4" s="1"/>
  <c r="Q12" i="4"/>
  <c r="Q13" i="4" s="1"/>
  <c r="N14" i="4"/>
  <c r="N15" i="4" s="1"/>
  <c r="O14" i="4"/>
  <c r="O15" i="4" s="1"/>
  <c r="P14" i="4"/>
  <c r="P15" i="4" s="1"/>
  <c r="Q14" i="4"/>
  <c r="Q15" i="4" s="1"/>
  <c r="O7" i="4" l="1"/>
  <c r="R6" i="4"/>
  <c r="R7" i="4" s="1"/>
  <c r="N7" i="4"/>
  <c r="R10" i="4"/>
  <c r="P11" i="4"/>
  <c r="R8" i="4"/>
  <c r="R9" i="4" s="1"/>
  <c r="P9" i="4"/>
  <c r="S10" i="4"/>
  <c r="Q11" i="4"/>
  <c r="S8" i="4"/>
  <c r="Q9" i="4"/>
  <c r="S12" i="4"/>
  <c r="S13" i="4" s="1"/>
  <c r="R12" i="4"/>
  <c r="S6" i="4"/>
  <c r="S7" i="4" s="1"/>
  <c r="S14" i="4"/>
  <c r="R14" i="4"/>
  <c r="R15" i="4" s="1"/>
  <c r="R13" i="4" l="1"/>
  <c r="S15" i="4"/>
  <c r="S9" i="4"/>
  <c r="S11" i="4"/>
  <c r="R11" i="4"/>
</calcChain>
</file>

<file path=xl/sharedStrings.xml><?xml version="1.0" encoding="utf-8"?>
<sst xmlns="http://schemas.openxmlformats.org/spreadsheetml/2006/main" count="81" uniqueCount="33">
  <si>
    <t xml:space="preserve">ماه </t>
  </si>
  <si>
    <t>تعداد پروانه های صادره</t>
  </si>
  <si>
    <t>تعداد واحد</t>
  </si>
  <si>
    <t>متراژ</t>
  </si>
  <si>
    <t>جمع کل</t>
  </si>
  <si>
    <t>ماه</t>
  </si>
  <si>
    <t>مسکونی</t>
  </si>
  <si>
    <t>تجاری</t>
  </si>
  <si>
    <t>سایر</t>
  </si>
  <si>
    <t>مجموع</t>
  </si>
  <si>
    <t>دارای سند</t>
  </si>
  <si>
    <t>قولنامه ای</t>
  </si>
  <si>
    <t>تعداد</t>
  </si>
  <si>
    <t>متراژ زیربنا</t>
  </si>
  <si>
    <t>شهرداري منطقه 1</t>
  </si>
  <si>
    <t>شهرداري منطقه 2</t>
  </si>
  <si>
    <t>شهرداري منطقه 3</t>
  </si>
  <si>
    <t>شهرداري منطقه 4</t>
  </si>
  <si>
    <t>سال 1388</t>
  </si>
  <si>
    <t>سال 1389</t>
  </si>
  <si>
    <t>سال 1390</t>
  </si>
  <si>
    <t>سال 1391</t>
  </si>
  <si>
    <t>سال 1392</t>
  </si>
  <si>
    <t>سال 1393</t>
  </si>
  <si>
    <t>شهرداري منطقه 5</t>
  </si>
  <si>
    <t xml:space="preserve">جمع  كل مناطق پنج گانه </t>
  </si>
  <si>
    <t>تعدادپروانه هاي صادره مسكوني  توسط مناطق پنج گانه شهرداري  اروميه درسال 1388 تا سال  1393</t>
  </si>
  <si>
    <t>آمار پروانه های ساختمانی صادره  مناطق پنج گانه  شهرداري ارومیه در سال 1388تا سال 1393</t>
  </si>
  <si>
    <t>درصد افزایش سال 89 نسبت به سال 88</t>
  </si>
  <si>
    <t>درصد افزایش سال 90 نسبت به سال 89</t>
  </si>
  <si>
    <t>درصد افزایش سال 91 نسبت به سال 90</t>
  </si>
  <si>
    <t>درصد افزایش سال 92 نسبت به سال 91</t>
  </si>
  <si>
    <t>درصد افزایش سال 93 نسبت به سال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</si>
</sst>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78"/>
    </font>
    <font>
      <sz val="8"/>
      <name val="Arial"/>
      <family val="2"/>
    </font>
    <font>
      <b/>
      <sz val="16"/>
      <name val="B Nazanin"/>
      <charset val="178"/>
    </font>
    <font>
      <b/>
      <sz val="10"/>
      <name val="B Nazanin"/>
      <charset val="178"/>
    </font>
    <font>
      <b/>
      <sz val="12"/>
      <name val="B Nazanin"/>
      <charset val="178"/>
    </font>
    <font>
      <b/>
      <sz val="8"/>
      <name val="B Nazanin"/>
      <charset val="178"/>
    </font>
    <font>
      <b/>
      <sz val="11"/>
      <name val="B Nazanin"/>
      <charset val="178"/>
    </font>
    <font>
      <sz val="10"/>
      <name val="B Nazanin"/>
      <charset val="178"/>
    </font>
    <font>
      <sz val="16"/>
      <name val="B Nazanin"/>
      <charset val="178"/>
    </font>
    <font>
      <sz val="12"/>
      <name val="B Nazanin"/>
      <charset val="178"/>
    </font>
    <font>
      <sz val="9"/>
      <name val="B Traffic"/>
      <charset val="178"/>
    </font>
    <font>
      <b/>
      <sz val="9"/>
      <name val="B Traffic"/>
      <charset val="178"/>
    </font>
    <font>
      <sz val="12"/>
      <name val="B Titr"/>
      <charset val="178"/>
    </font>
    <font>
      <b/>
      <sz val="7"/>
      <name val="2  Nazanin"/>
      <charset val="178"/>
    </font>
    <font>
      <b/>
      <sz val="7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readingOrder="2"/>
      <protection locked="0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 readingOrder="2"/>
      <protection locked="0"/>
    </xf>
    <xf numFmtId="0" fontId="5" fillId="4" borderId="1" xfId="0" applyFont="1" applyFill="1" applyBorder="1" applyAlignment="1" applyProtection="1">
      <alignment horizontal="center" vertical="center" wrapText="1" readingOrder="2"/>
      <protection locked="0"/>
    </xf>
    <xf numFmtId="0" fontId="4" fillId="4" borderId="1" xfId="0" applyFont="1" applyFill="1" applyBorder="1" applyAlignment="1" applyProtection="1">
      <alignment horizontal="center" vertical="center" wrapText="1" readingOrder="2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7" fillId="0" borderId="9" xfId="0" applyFont="1" applyBorder="1"/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2" fontId="13" fillId="6" borderId="3" xfId="0" applyNumberFormat="1" applyFont="1" applyFill="1" applyBorder="1" applyAlignment="1">
      <alignment horizontal="center" vertical="center" textRotation="90"/>
    </xf>
    <xf numFmtId="0" fontId="14" fillId="6" borderId="7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4" fillId="5" borderId="1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4" borderId="1" xfId="0" applyFont="1" applyFill="1" applyBorder="1" applyAlignment="1" applyProtection="1">
      <alignment horizontal="center" vertical="center" shrinkToFit="1"/>
      <protection locked="0"/>
    </xf>
    <xf numFmtId="2" fontId="13" fillId="6" borderId="1" xfId="0" applyNumberFormat="1" applyFont="1" applyFill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2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 readingOrder="2"/>
      <protection locked="0"/>
    </xf>
    <xf numFmtId="0" fontId="4" fillId="4" borderId="5" xfId="0" applyFont="1" applyFill="1" applyBorder="1" applyAlignment="1" applyProtection="1">
      <alignment horizontal="center" vertical="center" wrapText="1" readingOrder="2"/>
      <protection locked="0"/>
    </xf>
    <xf numFmtId="0" fontId="4" fillId="4" borderId="14" xfId="0" applyFont="1" applyFill="1" applyBorder="1" applyAlignment="1" applyProtection="1">
      <alignment horizontal="center" vertical="center" wrapText="1" readingOrder="2"/>
      <protection locked="0"/>
    </xf>
    <xf numFmtId="0" fontId="4" fillId="4" borderId="15" xfId="0" applyFont="1" applyFill="1" applyBorder="1" applyAlignment="1" applyProtection="1">
      <alignment horizontal="center" vertical="center" wrapText="1" readingOrder="2"/>
      <protection locked="0"/>
    </xf>
    <xf numFmtId="0" fontId="4" fillId="4" borderId="16" xfId="0" applyFont="1" applyFill="1" applyBorder="1" applyAlignment="1" applyProtection="1">
      <alignment horizontal="center" vertical="center" wrapText="1" readingOrder="2"/>
      <protection locked="0"/>
    </xf>
    <xf numFmtId="0" fontId="4" fillId="4" borderId="11" xfId="0" applyFont="1" applyFill="1" applyBorder="1" applyAlignment="1" applyProtection="1">
      <alignment horizontal="center" vertical="center" wrapText="1" readingOrder="2"/>
      <protection locked="0"/>
    </xf>
    <xf numFmtId="0" fontId="4" fillId="4" borderId="12" xfId="0" applyFont="1" applyFill="1" applyBorder="1" applyAlignment="1" applyProtection="1">
      <alignment horizontal="center" vertical="center" wrapText="1" readingOrder="2"/>
      <protection locked="0"/>
    </xf>
    <xf numFmtId="0" fontId="4" fillId="4" borderId="13" xfId="0" applyFont="1" applyFill="1" applyBorder="1" applyAlignment="1" applyProtection="1">
      <alignment horizontal="center" vertical="center" wrapText="1" readingOrder="2"/>
      <protection locked="0"/>
    </xf>
    <xf numFmtId="0" fontId="4" fillId="4" borderId="4" xfId="0" applyFont="1" applyFill="1" applyBorder="1" applyAlignment="1" applyProtection="1">
      <alignment horizontal="center" vertical="center" wrapText="1" readingOrder="2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99"/>
      <color rgb="FFFFFF99"/>
      <color rgb="FF000000"/>
      <color rgb="FFFF99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200"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تعداد کل پروانه های صادره مسکونی  مناطق پنج  گانه شهرداری ارومیه در سال  1388 تا سال 1393</a:t>
            </a:r>
          </a:p>
        </c:rich>
      </c:tx>
      <c:layout>
        <c:manualLayout>
          <c:xMode val="edge"/>
          <c:yMode val="edge"/>
          <c:x val="0.34269303080514096"/>
          <c:y val="5.60535090168998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33966745843294"/>
          <c:y val="0.20576173032755096"/>
          <c:w val="0.76603325415676971"/>
          <c:h val="0.61522757367942016"/>
        </c:manualLayout>
      </c:layout>
      <c:barChart>
        <c:barDir val="col"/>
        <c:grouping val="clustered"/>
        <c:varyColors val="0"/>
        <c:ser>
          <c:idx val="0"/>
          <c:order val="0"/>
          <c:tx>
            <c:v>تعدادكل پروانه هاي صادره مناطق پنج گانه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('تعداد پروانه و واحد'!$S$6,'تعداد پروانه و واحد'!$S$7,'تعداد پروانه و واحد'!$S$9,'تعداد پروانه و واحد'!$S$11,'تعداد پروانه و واحد'!$S$13,'تعداد پروانه و واحد'!$S$15)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('تعداد پروانه و واحد'!$C$6,'تعداد پروانه و واحد'!$C$7,'تعداد پروانه و واحد'!$C$9,'تعداد پروانه و واحد'!$C$11,'تعداد پروانه و واحد'!$C$13,'تعداد پروانه و واحد'!$C$15)</c:f>
              <c:numCache>
                <c:formatCode>General</c:formatCode>
                <c:ptCount val="6"/>
                <c:pt idx="0">
                  <c:v>1305</c:v>
                </c:pt>
                <c:pt idx="1">
                  <c:v>1886</c:v>
                </c:pt>
                <c:pt idx="2">
                  <c:v>1595</c:v>
                </c:pt>
                <c:pt idx="3">
                  <c:v>2214</c:v>
                </c:pt>
                <c:pt idx="4">
                  <c:v>3458</c:v>
                </c:pt>
                <c:pt idx="5">
                  <c:v>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36-4551-9222-0A7EB3D8BC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282112"/>
        <c:axId val="32284032"/>
      </c:barChart>
      <c:catAx>
        <c:axId val="322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/>
            </a:pPr>
            <a:endParaRPr lang="en-US"/>
          </a:p>
        </c:txPr>
        <c:crossAx val="32284032"/>
        <c:crosses val="autoZero"/>
        <c:auto val="1"/>
        <c:lblAlgn val="ctr"/>
        <c:lblOffset val="100"/>
        <c:tickMarkSkip val="1"/>
        <c:noMultiLvlLbl val="0"/>
      </c:catAx>
      <c:valAx>
        <c:axId val="32284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/>
            </a:pPr>
            <a:endParaRPr lang="en-US"/>
          </a:p>
        </c:txPr>
        <c:crossAx val="3228211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/>
            </a:pPr>
            <a:endParaRPr lang="en-US"/>
          </a:p>
        </c:txPr>
      </c:dTable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1" i="0" u="none" strike="noStrike" baseline="0">
          <a:solidFill>
            <a:srgbClr val="000000"/>
          </a:solidFill>
          <a:latin typeface="2  Nazanin"/>
          <a:ea typeface="2  Nazanin"/>
          <a:cs typeface="B Traffic" pitchFamily="2" charset="-78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fa-IR" sz="155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2  Nazanin"/>
              </a:defRPr>
            </a:pPr>
            <a:r>
              <a:rPr lang="fa-IR"/>
              <a:t>نمودار تعداد کل پروانه های صادره مناطق پنج گانه  شهرداری ارومیه در سال1388 تا سال 1393</a:t>
            </a:r>
          </a:p>
        </c:rich>
      </c:tx>
      <c:layout>
        <c:manualLayout>
          <c:xMode val="edge"/>
          <c:yMode val="edge"/>
          <c:x val="0.18747502131366434"/>
          <c:y val="5.42269733810039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072515731162897E-2"/>
          <c:y val="0.25146270634227197"/>
          <c:w val="0.9400975053758166"/>
          <c:h val="0.52339330738677414"/>
        </c:manualLayout>
      </c:layout>
      <c:bar3DChart>
        <c:barDir val="col"/>
        <c:grouping val="clustered"/>
        <c:varyColors val="0"/>
        <c:ser>
          <c:idx val="0"/>
          <c:order val="0"/>
          <c:tx>
            <c:v>تعداد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(مسکونی.تجاری!$A$5,مسکونی.تجاری!$A$6,مسکونی.تجاری!$A$8,مسکونی.تجاری!$A$10,مسکونی.تجاری!$A$12,مسکونی.تجاری!$A$14)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(مسکونی.تجاری!$R$5,مسکونی.تجاری!$R$6,مسکونی.تجاری!$R$8,مسکونی.تجاری!$R$10,مسکونی.تجاری!$R$12,مسکونی.تجاری!$R$14)</c:f>
              <c:numCache>
                <c:formatCode>General</c:formatCode>
                <c:ptCount val="6"/>
                <c:pt idx="0">
                  <c:v>1262</c:v>
                </c:pt>
                <c:pt idx="1">
                  <c:v>1967</c:v>
                </c:pt>
                <c:pt idx="2">
                  <c:v>1652</c:v>
                </c:pt>
                <c:pt idx="3">
                  <c:v>2357</c:v>
                </c:pt>
                <c:pt idx="4">
                  <c:v>3615</c:v>
                </c:pt>
                <c:pt idx="5">
                  <c:v>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8-4396-AAC2-ED9961FFFBF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704896"/>
        <c:axId val="90979328"/>
        <c:axId val="0"/>
      </c:bar3DChart>
      <c:catAx>
        <c:axId val="907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97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979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fa-IR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7048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fa-IR" sz="10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B Traffic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178796</xdr:colOff>
      <xdr:row>17</xdr:row>
      <xdr:rowOff>1668284</xdr:rowOff>
    </xdr:from>
    <xdr:to>
      <xdr:col>18</xdr:col>
      <xdr:colOff>338667</xdr:colOff>
      <xdr:row>32</xdr:row>
      <xdr:rowOff>278087</xdr:rowOff>
    </xdr:to>
    <xdr:graphicFrame macro="">
      <xdr:nvGraphicFramePr>
        <xdr:cNvPr id="1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228834</xdr:colOff>
      <xdr:row>0</xdr:row>
      <xdr:rowOff>133048</xdr:rowOff>
    </xdr:from>
    <xdr:to>
      <xdr:col>10</xdr:col>
      <xdr:colOff>302079</xdr:colOff>
      <xdr:row>2</xdr:row>
      <xdr:rowOff>66868</xdr:rowOff>
    </xdr:to>
    <xdr:grpSp>
      <xdr:nvGrpSpPr>
        <xdr:cNvPr id="45" name="Group 20"/>
        <xdr:cNvGrpSpPr>
          <a:grpSpLocks/>
        </xdr:cNvGrpSpPr>
      </xdr:nvGrpSpPr>
      <xdr:grpSpPr bwMode="auto">
        <a:xfrm>
          <a:off x="4368093" y="133048"/>
          <a:ext cx="1108060" cy="949820"/>
          <a:chOff x="2452" y="25"/>
          <a:chExt cx="115" cy="120"/>
        </a:xfrm>
      </xdr:grpSpPr>
      <xdr:sp macro="" textlink="">
        <xdr:nvSpPr>
          <xdr:cNvPr id="46" name="Oval 21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WordArt 22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5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48" name="WordArt 23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49" name="Picture 2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0" name="Oval 25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8</xdr:col>
      <xdr:colOff>342295</xdr:colOff>
      <xdr:row>17</xdr:row>
      <xdr:rowOff>546100</xdr:rowOff>
    </xdr:from>
    <xdr:to>
      <xdr:col>10</xdr:col>
      <xdr:colOff>415540</xdr:colOff>
      <xdr:row>17</xdr:row>
      <xdr:rowOff>1497734</xdr:rowOff>
    </xdr:to>
    <xdr:grpSp>
      <xdr:nvGrpSpPr>
        <xdr:cNvPr id="51" name="Group 20"/>
        <xdr:cNvGrpSpPr>
          <a:grpSpLocks/>
        </xdr:cNvGrpSpPr>
      </xdr:nvGrpSpPr>
      <xdr:grpSpPr bwMode="auto">
        <a:xfrm>
          <a:off x="4481554" y="6877285"/>
          <a:ext cx="1108060" cy="951634"/>
          <a:chOff x="2452" y="25"/>
          <a:chExt cx="115" cy="120"/>
        </a:xfrm>
      </xdr:grpSpPr>
      <xdr:sp macro="" textlink="">
        <xdr:nvSpPr>
          <xdr:cNvPr id="52" name="Oval 21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3" name="WordArt 22"/>
          <xdr:cNvSpPr>
            <a:spLocks noChangeArrowheads="1" noChangeShapeType="1" noTextEdit="1"/>
          </xdr:cNvSpPr>
        </xdr:nvSpPr>
        <xdr:spPr bwMode="auto">
          <a:xfrm>
            <a:off x="2469" y="39"/>
            <a:ext cx="84" cy="95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4" name="WordArt 23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5" name="Picture 24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6" name="Oval 25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104775</xdr:rowOff>
    </xdr:from>
    <xdr:to>
      <xdr:col>18</xdr:col>
      <xdr:colOff>781050</xdr:colOff>
      <xdr:row>31</xdr:row>
      <xdr:rowOff>161925</xdr:rowOff>
    </xdr:to>
    <xdr:graphicFrame macro="">
      <xdr:nvGraphicFramePr>
        <xdr:cNvPr id="51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opLeftCell="A16" zoomScale="81" zoomScaleNormal="81" workbookViewId="0">
      <selection activeCell="U24" sqref="U24"/>
    </sheetView>
  </sheetViews>
  <sheetFormatPr defaultColWidth="9.140625" defaultRowHeight="15.75" x14ac:dyDescent="0.4"/>
  <cols>
    <col min="1" max="19" width="7.5703125" style="3" customWidth="1"/>
    <col min="20" max="20" width="15.42578125" style="3" customWidth="1"/>
    <col min="21" max="16384" width="9.140625" style="3"/>
  </cols>
  <sheetData>
    <row r="1" spans="1:19" ht="63" customHeight="1" x14ac:dyDescent="0.4"/>
    <row r="2" spans="1:19" ht="17.25" customHeight="1" x14ac:dyDescent="0.4">
      <c r="A2" s="9"/>
      <c r="B2" s="9"/>
      <c r="C2" s="9"/>
      <c r="D2" s="9"/>
      <c r="E2" s="9"/>
      <c r="F2" s="9"/>
      <c r="G2" s="9"/>
      <c r="H2" s="31"/>
      <c r="I2" s="31"/>
      <c r="J2" s="31"/>
      <c r="K2" s="31"/>
      <c r="L2" s="31"/>
      <c r="M2" s="9"/>
      <c r="N2" s="9"/>
      <c r="O2" s="9"/>
      <c r="P2" s="9"/>
      <c r="Q2" s="9"/>
      <c r="R2" s="9"/>
      <c r="S2" s="9"/>
    </row>
    <row r="3" spans="1:19" ht="24" customHeight="1" x14ac:dyDescent="0.7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1.5" customHeight="1" x14ac:dyDescent="0.4">
      <c r="A4" s="32" t="s">
        <v>25</v>
      </c>
      <c r="B4" s="33"/>
      <c r="C4" s="34"/>
      <c r="D4" s="32" t="s">
        <v>24</v>
      </c>
      <c r="E4" s="33"/>
      <c r="F4" s="34"/>
      <c r="G4" s="32" t="s">
        <v>17</v>
      </c>
      <c r="H4" s="33"/>
      <c r="I4" s="34"/>
      <c r="J4" s="32" t="s">
        <v>16</v>
      </c>
      <c r="K4" s="33"/>
      <c r="L4" s="34"/>
      <c r="M4" s="32" t="s">
        <v>15</v>
      </c>
      <c r="N4" s="33"/>
      <c r="O4" s="34"/>
      <c r="P4" s="32" t="s">
        <v>14</v>
      </c>
      <c r="Q4" s="33"/>
      <c r="R4" s="34"/>
      <c r="S4" s="35" t="s">
        <v>0</v>
      </c>
    </row>
    <row r="5" spans="1:19" ht="40.5" customHeight="1" x14ac:dyDescent="0.4">
      <c r="A5" s="12" t="s">
        <v>3</v>
      </c>
      <c r="B5" s="12" t="s">
        <v>2</v>
      </c>
      <c r="C5" s="13" t="s">
        <v>1</v>
      </c>
      <c r="D5" s="12" t="s">
        <v>3</v>
      </c>
      <c r="E5" s="12" t="s">
        <v>2</v>
      </c>
      <c r="F5" s="13" t="s">
        <v>1</v>
      </c>
      <c r="G5" s="12" t="s">
        <v>3</v>
      </c>
      <c r="H5" s="12" t="s">
        <v>2</v>
      </c>
      <c r="I5" s="13" t="s">
        <v>1</v>
      </c>
      <c r="J5" s="12" t="s">
        <v>3</v>
      </c>
      <c r="K5" s="12" t="s">
        <v>2</v>
      </c>
      <c r="L5" s="13" t="s">
        <v>1</v>
      </c>
      <c r="M5" s="12" t="s">
        <v>3</v>
      </c>
      <c r="N5" s="12" t="s">
        <v>2</v>
      </c>
      <c r="O5" s="13" t="s">
        <v>1</v>
      </c>
      <c r="P5" s="12" t="s">
        <v>3</v>
      </c>
      <c r="Q5" s="12" t="s">
        <v>2</v>
      </c>
      <c r="R5" s="13" t="s">
        <v>1</v>
      </c>
      <c r="S5" s="36"/>
    </row>
    <row r="6" spans="1:19" ht="24" customHeight="1" x14ac:dyDescent="0.4">
      <c r="A6" s="18">
        <f t="shared" ref="A6:B15" si="0">SUM(P6+M6+J6+G6+D6)</f>
        <v>1392499.34</v>
      </c>
      <c r="B6" s="18">
        <f t="shared" si="0"/>
        <v>9305</v>
      </c>
      <c r="C6" s="18">
        <f>SUM(R6+O6+L6+I6+F6)</f>
        <v>1305</v>
      </c>
      <c r="D6" s="19">
        <v>0</v>
      </c>
      <c r="E6" s="19">
        <v>0</v>
      </c>
      <c r="F6" s="19">
        <v>0</v>
      </c>
      <c r="G6" s="19">
        <v>116457.75</v>
      </c>
      <c r="H6" s="19">
        <v>792</v>
      </c>
      <c r="I6" s="19">
        <v>247</v>
      </c>
      <c r="J6" s="19">
        <v>168519.09</v>
      </c>
      <c r="K6" s="19">
        <v>984</v>
      </c>
      <c r="L6" s="19">
        <v>277</v>
      </c>
      <c r="M6" s="20">
        <v>175455</v>
      </c>
      <c r="N6" s="19">
        <v>1460</v>
      </c>
      <c r="O6" s="19">
        <v>103</v>
      </c>
      <c r="P6" s="19">
        <v>932067.5</v>
      </c>
      <c r="Q6" s="19">
        <v>6069</v>
      </c>
      <c r="R6" s="19">
        <v>678</v>
      </c>
      <c r="S6" s="17" t="s">
        <v>18</v>
      </c>
    </row>
    <row r="7" spans="1:19" ht="24" customHeight="1" x14ac:dyDescent="0.4">
      <c r="A7" s="18">
        <f t="shared" si="0"/>
        <v>1203414.74</v>
      </c>
      <c r="B7" s="18">
        <f t="shared" si="0"/>
        <v>7874</v>
      </c>
      <c r="C7" s="18">
        <f t="shared" ref="C7:C15" si="1">SUM(R7+O7+L7+I7+F7)</f>
        <v>1886</v>
      </c>
      <c r="D7" s="19">
        <v>0</v>
      </c>
      <c r="E7" s="19">
        <v>0</v>
      </c>
      <c r="F7" s="19">
        <v>0</v>
      </c>
      <c r="G7" s="19">
        <v>138570</v>
      </c>
      <c r="H7" s="19">
        <v>998</v>
      </c>
      <c r="I7" s="19">
        <v>311</v>
      </c>
      <c r="J7" s="19">
        <v>157353.38</v>
      </c>
      <c r="K7" s="19">
        <v>1010</v>
      </c>
      <c r="L7" s="19">
        <v>347</v>
      </c>
      <c r="M7" s="20">
        <v>207414</v>
      </c>
      <c r="N7" s="19">
        <v>1776</v>
      </c>
      <c r="O7" s="19">
        <v>338</v>
      </c>
      <c r="P7" s="19">
        <v>700077.36</v>
      </c>
      <c r="Q7" s="19">
        <v>4090</v>
      </c>
      <c r="R7" s="19">
        <v>890</v>
      </c>
      <c r="S7" s="17" t="s">
        <v>19</v>
      </c>
    </row>
    <row r="8" spans="1:19" ht="34.15" customHeight="1" x14ac:dyDescent="0.4">
      <c r="A8" s="22">
        <f t="shared" ref="A8:Q8" si="2">(A7-A6)/A6*100</f>
        <v>-13.578792791384739</v>
      </c>
      <c r="B8" s="22">
        <f t="shared" si="2"/>
        <v>-15.378828586781301</v>
      </c>
      <c r="C8" s="22">
        <f t="shared" si="2"/>
        <v>44.521072796934867</v>
      </c>
      <c r="D8" s="22"/>
      <c r="E8" s="22"/>
      <c r="F8" s="22"/>
      <c r="G8" s="22">
        <f t="shared" si="2"/>
        <v>18.987358076212189</v>
      </c>
      <c r="H8" s="22">
        <f t="shared" si="2"/>
        <v>26.01010101010101</v>
      </c>
      <c r="I8" s="22">
        <f t="shared" si="2"/>
        <v>25.910931174089068</v>
      </c>
      <c r="J8" s="22">
        <f t="shared" si="2"/>
        <v>-6.6257834646507963</v>
      </c>
      <c r="K8" s="22">
        <f t="shared" si="2"/>
        <v>2.6422764227642279</v>
      </c>
      <c r="L8" s="22">
        <f t="shared" si="2"/>
        <v>25.270758122743679</v>
      </c>
      <c r="M8" s="22">
        <f t="shared" si="2"/>
        <v>18.214926904334444</v>
      </c>
      <c r="N8" s="22">
        <f t="shared" si="2"/>
        <v>21.643835616438356</v>
      </c>
      <c r="O8" s="22">
        <f t="shared" si="2"/>
        <v>228.15533980582524</v>
      </c>
      <c r="P8" s="22">
        <f t="shared" si="2"/>
        <v>-24.889843278517919</v>
      </c>
      <c r="Q8" s="22">
        <f t="shared" si="2"/>
        <v>-32.608337452628113</v>
      </c>
      <c r="R8" s="22">
        <f>(R7-R6)/R6*100</f>
        <v>31.268436578171094</v>
      </c>
      <c r="S8" s="23" t="s">
        <v>28</v>
      </c>
    </row>
    <row r="9" spans="1:19" ht="24" customHeight="1" x14ac:dyDescent="0.4">
      <c r="A9" s="18">
        <f t="shared" si="0"/>
        <v>998875.44000000006</v>
      </c>
      <c r="B9" s="18">
        <f t="shared" si="0"/>
        <v>5649</v>
      </c>
      <c r="C9" s="18">
        <f t="shared" si="1"/>
        <v>1595</v>
      </c>
      <c r="D9" s="19"/>
      <c r="E9" s="19"/>
      <c r="F9" s="19"/>
      <c r="G9" s="19">
        <v>113083.13</v>
      </c>
      <c r="H9" s="19">
        <v>722</v>
      </c>
      <c r="I9" s="19">
        <v>237</v>
      </c>
      <c r="J9" s="19">
        <v>149340.29</v>
      </c>
      <c r="K9" s="19">
        <v>903</v>
      </c>
      <c r="L9" s="19">
        <v>370</v>
      </c>
      <c r="M9" s="20">
        <v>107044</v>
      </c>
      <c r="N9" s="19">
        <v>904</v>
      </c>
      <c r="O9" s="19">
        <v>239</v>
      </c>
      <c r="P9" s="19">
        <v>629408.02</v>
      </c>
      <c r="Q9" s="19">
        <v>3120</v>
      </c>
      <c r="R9" s="19">
        <v>749</v>
      </c>
      <c r="S9" s="17" t="s">
        <v>20</v>
      </c>
    </row>
    <row r="10" spans="1:19" ht="33" customHeight="1" x14ac:dyDescent="0.4">
      <c r="A10" s="22">
        <f t="shared" ref="A10:Q10" si="3">(A9-A7)/A7*100</f>
        <v>-16.996575926932717</v>
      </c>
      <c r="B10" s="22">
        <f t="shared" si="3"/>
        <v>-28.257556515113031</v>
      </c>
      <c r="C10" s="22">
        <f t="shared" si="3"/>
        <v>-15.429480381760339</v>
      </c>
      <c r="D10" s="22"/>
      <c r="E10" s="22"/>
      <c r="F10" s="22"/>
      <c r="G10" s="22">
        <f t="shared" si="3"/>
        <v>-18.392776214187773</v>
      </c>
      <c r="H10" s="22">
        <f t="shared" si="3"/>
        <v>-27.655310621242485</v>
      </c>
      <c r="I10" s="22">
        <f t="shared" si="3"/>
        <v>-23.79421221864952</v>
      </c>
      <c r="J10" s="22">
        <f t="shared" si="3"/>
        <v>-5.0924168263814833</v>
      </c>
      <c r="K10" s="22">
        <f t="shared" si="3"/>
        <v>-10.594059405940595</v>
      </c>
      <c r="L10" s="22">
        <f t="shared" si="3"/>
        <v>6.6282420749279538</v>
      </c>
      <c r="M10" s="22">
        <f t="shared" si="3"/>
        <v>-48.391140424465078</v>
      </c>
      <c r="N10" s="22">
        <f t="shared" si="3"/>
        <v>-49.099099099099099</v>
      </c>
      <c r="O10" s="22">
        <f t="shared" si="3"/>
        <v>-29.289940828402365</v>
      </c>
      <c r="P10" s="22">
        <f t="shared" si="3"/>
        <v>-10.094504413055146</v>
      </c>
      <c r="Q10" s="22">
        <f t="shared" si="3"/>
        <v>-23.716381418092912</v>
      </c>
      <c r="R10" s="22">
        <f>(R9-R7)/R7*100</f>
        <v>-15.842696629213481</v>
      </c>
      <c r="S10" s="23" t="s">
        <v>29</v>
      </c>
    </row>
    <row r="11" spans="1:19" ht="24" customHeight="1" x14ac:dyDescent="0.4">
      <c r="A11" s="18">
        <f t="shared" si="0"/>
        <v>1283545.547</v>
      </c>
      <c r="B11" s="18">
        <f t="shared" si="0"/>
        <v>8045</v>
      </c>
      <c r="C11" s="18">
        <f t="shared" si="1"/>
        <v>2214</v>
      </c>
      <c r="D11" s="19"/>
      <c r="E11" s="19"/>
      <c r="F11" s="19"/>
      <c r="G11" s="19">
        <v>132140.57</v>
      </c>
      <c r="H11" s="19">
        <v>783</v>
      </c>
      <c r="I11" s="19">
        <v>228</v>
      </c>
      <c r="J11" s="20">
        <v>192784.06</v>
      </c>
      <c r="K11" s="19">
        <v>1108</v>
      </c>
      <c r="L11" s="19">
        <v>493</v>
      </c>
      <c r="M11" s="20">
        <v>244002</v>
      </c>
      <c r="N11" s="19">
        <v>2396</v>
      </c>
      <c r="O11" s="19">
        <v>538</v>
      </c>
      <c r="P11" s="19">
        <v>714618.91700000002</v>
      </c>
      <c r="Q11" s="19">
        <v>3758</v>
      </c>
      <c r="R11" s="19">
        <v>955</v>
      </c>
      <c r="S11" s="17" t="s">
        <v>21</v>
      </c>
    </row>
    <row r="12" spans="1:19" ht="33.6" customHeight="1" x14ac:dyDescent="0.4">
      <c r="A12" s="22">
        <f t="shared" ref="A12:Q12" si="4">(A11-A9)/A9*100</f>
        <v>28.499059602466541</v>
      </c>
      <c r="B12" s="22">
        <f t="shared" si="4"/>
        <v>42.414586652504866</v>
      </c>
      <c r="C12" s="22">
        <f t="shared" si="4"/>
        <v>38.808777429467085</v>
      </c>
      <c r="D12" s="22"/>
      <c r="E12" s="22"/>
      <c r="F12" s="22"/>
      <c r="G12" s="22">
        <f t="shared" si="4"/>
        <v>16.852593309010818</v>
      </c>
      <c r="H12" s="22">
        <f t="shared" si="4"/>
        <v>8.4487534626038787</v>
      </c>
      <c r="I12" s="22">
        <f t="shared" si="4"/>
        <v>-3.79746835443038</v>
      </c>
      <c r="J12" s="22">
        <f t="shared" si="4"/>
        <v>29.090455094201296</v>
      </c>
      <c r="K12" s="22">
        <f t="shared" si="4"/>
        <v>22.702104097452935</v>
      </c>
      <c r="L12" s="22">
        <f t="shared" si="4"/>
        <v>33.243243243243242</v>
      </c>
      <c r="M12" s="22">
        <f t="shared" si="4"/>
        <v>127.9455177310265</v>
      </c>
      <c r="N12" s="22">
        <f t="shared" si="4"/>
        <v>165.04424778761063</v>
      </c>
      <c r="O12" s="22">
        <f t="shared" si="4"/>
        <v>125.10460251046025</v>
      </c>
      <c r="P12" s="22">
        <f t="shared" si="4"/>
        <v>13.53826044351961</v>
      </c>
      <c r="Q12" s="22">
        <f t="shared" si="4"/>
        <v>20.448717948717949</v>
      </c>
      <c r="R12" s="22">
        <f>(R11-R9)/R9*100</f>
        <v>27.503337783711618</v>
      </c>
      <c r="S12" s="23" t="s">
        <v>30</v>
      </c>
    </row>
    <row r="13" spans="1:19" ht="24" customHeight="1" x14ac:dyDescent="0.4">
      <c r="A13" s="18">
        <f t="shared" si="0"/>
        <v>1948684.47</v>
      </c>
      <c r="B13" s="18">
        <f t="shared" si="0"/>
        <v>10939</v>
      </c>
      <c r="C13" s="18">
        <f t="shared" si="1"/>
        <v>3458</v>
      </c>
      <c r="D13" s="19"/>
      <c r="E13" s="19"/>
      <c r="F13" s="19"/>
      <c r="G13" s="19">
        <v>212618.08</v>
      </c>
      <c r="H13" s="19">
        <v>2132</v>
      </c>
      <c r="I13" s="19">
        <v>322</v>
      </c>
      <c r="J13" s="19">
        <v>330220.69</v>
      </c>
      <c r="K13" s="19">
        <v>1426</v>
      </c>
      <c r="L13" s="19">
        <v>719</v>
      </c>
      <c r="M13" s="20">
        <v>87065</v>
      </c>
      <c r="N13" s="19">
        <v>970</v>
      </c>
      <c r="O13" s="19">
        <v>882</v>
      </c>
      <c r="P13" s="19">
        <v>1318780.7</v>
      </c>
      <c r="Q13" s="19">
        <v>6411</v>
      </c>
      <c r="R13" s="19">
        <v>1535</v>
      </c>
      <c r="S13" s="17" t="s">
        <v>22</v>
      </c>
    </row>
    <row r="14" spans="1:19" ht="36" customHeight="1" x14ac:dyDescent="0.4">
      <c r="A14" s="22">
        <f t="shared" ref="A14:Q14" si="5">(A13-A11)/A11*100</f>
        <v>51.820437892103875</v>
      </c>
      <c r="B14" s="22">
        <f t="shared" si="5"/>
        <v>35.972653822249846</v>
      </c>
      <c r="C14" s="22">
        <f t="shared" si="5"/>
        <v>56.187895212285454</v>
      </c>
      <c r="D14" s="22"/>
      <c r="E14" s="22"/>
      <c r="F14" s="22"/>
      <c r="G14" s="22">
        <f t="shared" si="5"/>
        <v>60.902953574364005</v>
      </c>
      <c r="H14" s="22">
        <f t="shared" si="5"/>
        <v>172.28607918263091</v>
      </c>
      <c r="I14" s="22">
        <f t="shared" si="5"/>
        <v>41.228070175438596</v>
      </c>
      <c r="J14" s="22">
        <f t="shared" si="5"/>
        <v>71.290453162984534</v>
      </c>
      <c r="K14" s="22">
        <f t="shared" si="5"/>
        <v>28.700361010830328</v>
      </c>
      <c r="L14" s="22">
        <f t="shared" si="5"/>
        <v>45.841784989858013</v>
      </c>
      <c r="M14" s="22">
        <f t="shared" si="5"/>
        <v>-64.317915426922738</v>
      </c>
      <c r="N14" s="22">
        <f t="shared" si="5"/>
        <v>-59.515859766277124</v>
      </c>
      <c r="O14" s="22">
        <f t="shared" si="5"/>
        <v>63.940520446096649</v>
      </c>
      <c r="P14" s="22">
        <f t="shared" si="5"/>
        <v>84.543211581397287</v>
      </c>
      <c r="Q14" s="22">
        <f t="shared" si="5"/>
        <v>70.596061734965403</v>
      </c>
      <c r="R14" s="22">
        <f>(R13-R11)/R11*100</f>
        <v>60.732984293193716</v>
      </c>
      <c r="S14" s="23" t="s">
        <v>31</v>
      </c>
    </row>
    <row r="15" spans="1:19" ht="24" customHeight="1" x14ac:dyDescent="0.4">
      <c r="A15" s="18">
        <f t="shared" si="0"/>
        <v>392919.14</v>
      </c>
      <c r="B15" s="18">
        <f t="shared" si="0"/>
        <v>2912</v>
      </c>
      <c r="C15" s="18">
        <f t="shared" si="1"/>
        <v>1174</v>
      </c>
      <c r="D15" s="19">
        <v>740</v>
      </c>
      <c r="E15" s="19">
        <v>761</v>
      </c>
      <c r="F15" s="19">
        <v>48</v>
      </c>
      <c r="G15" s="19">
        <v>45076.160000000003</v>
      </c>
      <c r="H15" s="19">
        <v>254</v>
      </c>
      <c r="I15" s="19">
        <v>80</v>
      </c>
      <c r="J15" s="19">
        <v>89910.98</v>
      </c>
      <c r="K15" s="19">
        <v>685</v>
      </c>
      <c r="L15" s="19">
        <v>417</v>
      </c>
      <c r="M15" s="20">
        <v>35287</v>
      </c>
      <c r="N15" s="19">
        <v>327</v>
      </c>
      <c r="O15" s="19">
        <v>297</v>
      </c>
      <c r="P15" s="19">
        <v>221905</v>
      </c>
      <c r="Q15" s="19">
        <v>885</v>
      </c>
      <c r="R15" s="19">
        <v>332</v>
      </c>
      <c r="S15" s="17" t="s">
        <v>23</v>
      </c>
    </row>
    <row r="16" spans="1:19" ht="33" customHeight="1" x14ac:dyDescent="0.4">
      <c r="A16" s="22">
        <f t="shared" ref="A16:Q16" si="6">(A15-A13)/A13*100</f>
        <v>-79.836697728699008</v>
      </c>
      <c r="B16" s="22">
        <f t="shared" si="6"/>
        <v>-73.379650790748698</v>
      </c>
      <c r="C16" s="22">
        <f t="shared" si="6"/>
        <v>-66.049739733950261</v>
      </c>
      <c r="D16" s="22"/>
      <c r="E16" s="22"/>
      <c r="F16" s="22"/>
      <c r="G16" s="22">
        <f t="shared" si="6"/>
        <v>-78.799469922783601</v>
      </c>
      <c r="H16" s="22">
        <f t="shared" si="6"/>
        <v>-88.086303939962477</v>
      </c>
      <c r="I16" s="22">
        <f t="shared" si="6"/>
        <v>-75.155279503105589</v>
      </c>
      <c r="J16" s="22">
        <f t="shared" si="6"/>
        <v>-72.772457110425165</v>
      </c>
      <c r="K16" s="22">
        <f t="shared" si="6"/>
        <v>-51.963534361851337</v>
      </c>
      <c r="L16" s="22">
        <f t="shared" si="6"/>
        <v>-42.002781641168291</v>
      </c>
      <c r="M16" s="22">
        <f t="shared" si="6"/>
        <v>-59.470510538103717</v>
      </c>
      <c r="N16" s="22">
        <f t="shared" si="6"/>
        <v>-66.288659793814432</v>
      </c>
      <c r="O16" s="22">
        <f t="shared" si="6"/>
        <v>-66.326530612244895</v>
      </c>
      <c r="P16" s="22">
        <f t="shared" si="6"/>
        <v>-83.17347228390588</v>
      </c>
      <c r="Q16" s="22">
        <f t="shared" si="6"/>
        <v>-86.195601310248009</v>
      </c>
      <c r="R16" s="22">
        <f>(R15-R13)/R13*100</f>
        <v>-78.371335504885991</v>
      </c>
      <c r="S16" s="24" t="s">
        <v>32</v>
      </c>
    </row>
    <row r="17" spans="7:19" ht="11.25" customHeight="1" x14ac:dyDescent="0.4">
      <c r="G17" s="9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9"/>
      <c r="S17" s="11"/>
    </row>
    <row r="18" spans="7:19" ht="158.25" customHeight="1" x14ac:dyDescent="0.4">
      <c r="H18" s="4"/>
      <c r="I18" s="4"/>
      <c r="J18" s="4"/>
      <c r="K18" s="4"/>
      <c r="L18" s="4"/>
      <c r="R18" s="9"/>
    </row>
    <row r="19" spans="7:19" ht="27.75" customHeight="1" x14ac:dyDescent="0.4">
      <c r="H19" s="40"/>
      <c r="I19" s="40"/>
      <c r="J19" s="40"/>
      <c r="K19" s="40"/>
      <c r="L19" s="40"/>
    </row>
    <row r="20" spans="7:19" ht="18" customHeight="1" x14ac:dyDescent="0.4"/>
    <row r="21" spans="7:19" ht="21" x14ac:dyDescent="0.4">
      <c r="H21" s="14"/>
      <c r="I21" s="14"/>
      <c r="J21" s="14"/>
      <c r="K21" s="14"/>
      <c r="L21" s="14"/>
    </row>
    <row r="22" spans="7:19" ht="24" customHeight="1" x14ac:dyDescent="0.4">
      <c r="H22" s="14"/>
      <c r="I22" s="14"/>
      <c r="J22" s="14"/>
      <c r="K22" s="14"/>
      <c r="L22" s="14"/>
    </row>
    <row r="23" spans="7:19" ht="24" customHeight="1" x14ac:dyDescent="0.4">
      <c r="H23" s="14"/>
      <c r="I23" s="14"/>
      <c r="J23" s="14"/>
      <c r="K23" s="14"/>
      <c r="L23" s="14"/>
    </row>
    <row r="24" spans="7:19" ht="24" customHeight="1" x14ac:dyDescent="0.4">
      <c r="H24" s="14"/>
      <c r="I24" s="14"/>
      <c r="J24" s="14"/>
      <c r="K24" s="14"/>
      <c r="L24" s="14"/>
    </row>
    <row r="25" spans="7:19" ht="24" customHeight="1" x14ac:dyDescent="0.4">
      <c r="H25" s="14"/>
      <c r="I25" s="14"/>
      <c r="J25" s="14"/>
      <c r="K25" s="14"/>
      <c r="L25" s="14"/>
    </row>
    <row r="26" spans="7:19" ht="24" customHeight="1" x14ac:dyDescent="0.4">
      <c r="H26" s="14"/>
      <c r="I26" s="14"/>
      <c r="J26" s="14"/>
      <c r="K26" s="14"/>
      <c r="L26" s="14"/>
    </row>
    <row r="27" spans="7:19" ht="24" customHeight="1" x14ac:dyDescent="0.4">
      <c r="H27" s="14"/>
      <c r="I27" s="14"/>
      <c r="J27" s="14"/>
      <c r="K27" s="14"/>
      <c r="L27" s="14"/>
    </row>
    <row r="28" spans="7:19" ht="24" customHeight="1" x14ac:dyDescent="0.4">
      <c r="H28" s="14"/>
      <c r="I28" s="14"/>
      <c r="J28" s="14"/>
      <c r="K28" s="14"/>
      <c r="L28" s="14"/>
    </row>
    <row r="29" spans="7:19" ht="24" customHeight="1" x14ac:dyDescent="0.4">
      <c r="H29" s="14"/>
      <c r="I29" s="14"/>
      <c r="J29" s="14"/>
      <c r="K29" s="14"/>
      <c r="L29" s="14"/>
    </row>
    <row r="30" spans="7:19" ht="24" customHeight="1" x14ac:dyDescent="0.4">
      <c r="H30" s="14"/>
      <c r="I30" s="14"/>
      <c r="J30" s="14"/>
      <c r="K30" s="14"/>
      <c r="L30" s="14"/>
    </row>
    <row r="31" spans="7:19" ht="24" customHeight="1" x14ac:dyDescent="0.4">
      <c r="H31" s="14"/>
      <c r="I31" s="14"/>
      <c r="J31" s="14"/>
      <c r="K31" s="14"/>
      <c r="L31" s="14"/>
    </row>
    <row r="32" spans="7:19" ht="24" customHeight="1" x14ac:dyDescent="0.4">
      <c r="H32" s="14"/>
      <c r="I32" s="14"/>
      <c r="J32" s="14"/>
      <c r="K32" s="14"/>
      <c r="L32" s="14"/>
    </row>
    <row r="33" spans="3:14" ht="24" customHeight="1" x14ac:dyDescent="0.4">
      <c r="H33" s="14"/>
      <c r="I33" s="14"/>
      <c r="J33" s="14"/>
      <c r="K33" s="14"/>
      <c r="L33" s="14"/>
    </row>
    <row r="34" spans="3:14" ht="24" customHeight="1" x14ac:dyDescent="0.4">
      <c r="H34" s="14"/>
      <c r="I34" s="14"/>
      <c r="J34" s="14"/>
      <c r="K34" s="38"/>
      <c r="L34" s="38"/>
    </row>
    <row r="36" spans="3:14" ht="129" customHeight="1" x14ac:dyDescent="0.4"/>
    <row r="37" spans="3:14" ht="27.75" customHeight="1" x14ac:dyDescent="0.4">
      <c r="C37" s="15"/>
      <c r="D37" s="15"/>
      <c r="E37" s="15"/>
      <c r="F37" s="15"/>
      <c r="G37" s="15"/>
      <c r="H37" s="39"/>
      <c r="I37" s="39"/>
      <c r="J37" s="39"/>
      <c r="K37" s="39"/>
      <c r="L37" s="39"/>
      <c r="M37" s="15"/>
      <c r="N37" s="15"/>
    </row>
    <row r="38" spans="3:14" ht="18" customHeight="1" x14ac:dyDescent="0.4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3:14" ht="21" x14ac:dyDescent="0.4">
      <c r="C39" s="15"/>
      <c r="D39" s="15"/>
      <c r="E39" s="15"/>
      <c r="F39" s="15"/>
      <c r="G39" s="15"/>
      <c r="H39" s="14"/>
      <c r="I39" s="14"/>
      <c r="J39" s="14"/>
      <c r="K39" s="14"/>
      <c r="L39" s="14"/>
      <c r="M39" s="15"/>
      <c r="N39" s="15"/>
    </row>
    <row r="40" spans="3:14" ht="24" customHeight="1" x14ac:dyDescent="0.4">
      <c r="C40" s="15"/>
      <c r="D40" s="15"/>
      <c r="E40" s="15"/>
      <c r="F40" s="15"/>
      <c r="G40" s="15"/>
      <c r="H40" s="14"/>
      <c r="I40" s="14"/>
      <c r="J40" s="14"/>
      <c r="K40" s="14"/>
      <c r="L40" s="14"/>
      <c r="M40" s="15"/>
      <c r="N40" s="15"/>
    </row>
    <row r="41" spans="3:14" ht="24" customHeight="1" x14ac:dyDescent="0.4"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5"/>
      <c r="N41" s="15"/>
    </row>
    <row r="42" spans="3:14" ht="24" customHeight="1" x14ac:dyDescent="0.4">
      <c r="C42" s="15"/>
      <c r="D42" s="15"/>
      <c r="E42" s="15"/>
      <c r="F42" s="15"/>
      <c r="G42" s="15"/>
      <c r="H42" s="14"/>
      <c r="I42" s="14"/>
      <c r="J42" s="14"/>
      <c r="K42" s="14"/>
      <c r="L42" s="14"/>
      <c r="M42" s="15"/>
      <c r="N42" s="15"/>
    </row>
    <row r="43" spans="3:14" ht="24" customHeight="1" x14ac:dyDescent="0.4">
      <c r="C43" s="15"/>
      <c r="D43" s="15"/>
      <c r="E43" s="15"/>
      <c r="F43" s="15"/>
      <c r="G43" s="15"/>
      <c r="H43" s="14"/>
      <c r="I43" s="14"/>
      <c r="J43" s="14"/>
      <c r="K43" s="14"/>
      <c r="L43" s="14"/>
      <c r="M43" s="15"/>
      <c r="N43" s="15"/>
    </row>
    <row r="44" spans="3:14" ht="24" customHeight="1" x14ac:dyDescent="0.4">
      <c r="C44" s="15"/>
      <c r="D44" s="15"/>
      <c r="E44" s="15"/>
      <c r="F44" s="15"/>
      <c r="G44" s="15"/>
      <c r="H44" s="14"/>
      <c r="I44" s="14"/>
      <c r="J44" s="14"/>
      <c r="K44" s="14"/>
      <c r="L44" s="14"/>
      <c r="M44" s="15"/>
      <c r="N44" s="15"/>
    </row>
    <row r="45" spans="3:14" ht="24" customHeight="1" x14ac:dyDescent="0.4">
      <c r="C45" s="15"/>
      <c r="D45" s="15"/>
      <c r="E45" s="15"/>
      <c r="F45" s="15"/>
      <c r="G45" s="15"/>
      <c r="H45" s="14"/>
      <c r="I45" s="14"/>
      <c r="J45" s="14"/>
      <c r="K45" s="14"/>
      <c r="L45" s="14"/>
      <c r="M45" s="15"/>
      <c r="N45" s="15"/>
    </row>
    <row r="46" spans="3:14" ht="24" customHeight="1" x14ac:dyDescent="0.4">
      <c r="C46" s="15"/>
      <c r="D46" s="15"/>
      <c r="E46" s="15"/>
      <c r="F46" s="15"/>
      <c r="G46" s="15"/>
      <c r="H46" s="14"/>
      <c r="I46" s="14"/>
      <c r="J46" s="14"/>
      <c r="K46" s="14"/>
      <c r="L46" s="14"/>
      <c r="M46" s="15"/>
      <c r="N46" s="15"/>
    </row>
    <row r="47" spans="3:14" ht="24" customHeight="1" x14ac:dyDescent="0.4">
      <c r="C47" s="15"/>
      <c r="D47" s="15"/>
      <c r="E47" s="15"/>
      <c r="F47" s="15"/>
      <c r="G47" s="15"/>
      <c r="H47" s="14"/>
      <c r="I47" s="14"/>
      <c r="J47" s="14"/>
      <c r="K47" s="14"/>
      <c r="L47" s="14"/>
      <c r="M47" s="15"/>
      <c r="N47" s="15"/>
    </row>
    <row r="48" spans="3:14" ht="24" customHeight="1" x14ac:dyDescent="0.4">
      <c r="C48" s="15"/>
      <c r="D48" s="15"/>
      <c r="E48" s="15"/>
      <c r="F48" s="15"/>
      <c r="G48" s="15"/>
      <c r="H48" s="14"/>
      <c r="I48" s="14"/>
      <c r="J48" s="14"/>
      <c r="K48" s="14"/>
      <c r="L48" s="14"/>
      <c r="M48" s="15"/>
      <c r="N48" s="15"/>
    </row>
    <row r="49" spans="3:21" ht="24" customHeight="1" x14ac:dyDescent="0.4">
      <c r="C49" s="15"/>
      <c r="D49" s="15"/>
      <c r="E49" s="15"/>
      <c r="F49" s="15"/>
      <c r="G49" s="15"/>
      <c r="H49" s="14"/>
      <c r="I49" s="14"/>
      <c r="J49" s="14"/>
      <c r="K49" s="14"/>
      <c r="L49" s="14"/>
      <c r="M49" s="15"/>
      <c r="N49" s="15"/>
    </row>
    <row r="50" spans="3:21" ht="24" customHeight="1" x14ac:dyDescent="0.4">
      <c r="C50" s="15"/>
      <c r="D50" s="15"/>
      <c r="E50" s="15"/>
      <c r="F50" s="15"/>
      <c r="G50" s="15"/>
      <c r="H50" s="14"/>
      <c r="I50" s="14"/>
      <c r="J50" s="14"/>
      <c r="K50" s="14"/>
      <c r="L50" s="14"/>
      <c r="M50" s="15"/>
      <c r="N50" s="15"/>
    </row>
    <row r="51" spans="3:21" ht="24" customHeight="1" x14ac:dyDescent="0.4">
      <c r="C51" s="15"/>
      <c r="D51" s="15"/>
      <c r="E51" s="15"/>
      <c r="F51" s="15"/>
      <c r="G51" s="15"/>
      <c r="H51" s="14"/>
      <c r="I51" s="14"/>
      <c r="J51" s="14"/>
      <c r="K51" s="14"/>
      <c r="L51" s="14"/>
      <c r="M51" s="15"/>
      <c r="N51" s="15"/>
    </row>
    <row r="52" spans="3:21" ht="24" customHeight="1" x14ac:dyDescent="0.4">
      <c r="C52" s="15"/>
      <c r="D52" s="15"/>
      <c r="E52" s="15"/>
      <c r="F52" s="15"/>
      <c r="G52" s="15"/>
      <c r="H52" s="14"/>
      <c r="I52" s="14"/>
      <c r="J52" s="14"/>
      <c r="K52" s="38"/>
      <c r="L52" s="38"/>
      <c r="M52" s="15"/>
      <c r="N52" s="15"/>
    </row>
    <row r="53" spans="3:21" x14ac:dyDescent="0.4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3:21" x14ac:dyDescent="0.4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7" spans="3:21" ht="117" customHeight="1" x14ac:dyDescent="0.4"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ht="27.75" customHeight="1" x14ac:dyDescent="0.4">
      <c r="G58" s="15"/>
      <c r="H58" s="39"/>
      <c r="I58" s="39"/>
      <c r="J58" s="39"/>
      <c r="K58" s="39"/>
      <c r="L58" s="39"/>
      <c r="M58" s="15"/>
      <c r="N58" s="15"/>
      <c r="O58" s="15"/>
      <c r="P58" s="15"/>
      <c r="Q58" s="39"/>
      <c r="R58" s="39"/>
      <c r="S58" s="39"/>
      <c r="T58" s="39"/>
      <c r="U58" s="39"/>
    </row>
    <row r="59" spans="3:21" ht="18" customHeight="1" x14ac:dyDescent="0.55000000000000004"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</row>
    <row r="60" spans="3:21" ht="21" x14ac:dyDescent="0.4">
      <c r="G60" s="15"/>
      <c r="H60" s="14"/>
      <c r="I60" s="14"/>
      <c r="J60" s="14"/>
      <c r="K60" s="14"/>
      <c r="L60" s="14"/>
      <c r="M60" s="15"/>
      <c r="N60" s="15"/>
      <c r="O60" s="15"/>
      <c r="P60" s="15"/>
      <c r="Q60" s="14"/>
      <c r="R60" s="14"/>
      <c r="S60" s="14"/>
      <c r="T60" s="14"/>
      <c r="U60" s="14"/>
    </row>
    <row r="61" spans="3:21" ht="24" customHeight="1" x14ac:dyDescent="0.4">
      <c r="G61" s="15"/>
      <c r="H61" s="14"/>
      <c r="I61" s="14"/>
      <c r="J61" s="14"/>
      <c r="K61" s="14"/>
      <c r="L61" s="14"/>
      <c r="M61" s="15"/>
      <c r="N61" s="15"/>
      <c r="O61" s="15"/>
      <c r="P61" s="15"/>
      <c r="Q61" s="14"/>
      <c r="R61" s="14"/>
      <c r="S61" s="14"/>
      <c r="T61" s="14"/>
      <c r="U61" s="14"/>
    </row>
    <row r="62" spans="3:21" ht="24" customHeight="1" x14ac:dyDescent="0.4">
      <c r="G62" s="15"/>
      <c r="H62" s="14"/>
      <c r="I62" s="14"/>
      <c r="J62" s="14"/>
      <c r="K62" s="14"/>
      <c r="L62" s="14"/>
      <c r="M62" s="15"/>
      <c r="N62" s="15"/>
      <c r="O62" s="15"/>
      <c r="P62" s="15"/>
      <c r="Q62" s="14"/>
      <c r="R62" s="14"/>
      <c r="S62" s="14"/>
      <c r="T62" s="14"/>
      <c r="U62" s="14"/>
    </row>
    <row r="63" spans="3:21" ht="24" customHeight="1" x14ac:dyDescent="0.4">
      <c r="G63" s="15"/>
      <c r="H63" s="14"/>
      <c r="I63" s="14"/>
      <c r="J63" s="14"/>
      <c r="K63" s="14"/>
      <c r="L63" s="14"/>
      <c r="M63" s="15"/>
      <c r="N63" s="15"/>
      <c r="O63" s="15"/>
      <c r="P63" s="15"/>
      <c r="Q63" s="14"/>
      <c r="R63" s="14"/>
      <c r="S63" s="14"/>
      <c r="T63" s="14"/>
      <c r="U63" s="14"/>
    </row>
    <row r="64" spans="3:21" ht="24" customHeight="1" x14ac:dyDescent="0.4">
      <c r="G64" s="15"/>
      <c r="H64" s="14"/>
      <c r="I64" s="14"/>
      <c r="J64" s="14"/>
      <c r="K64" s="14"/>
      <c r="L64" s="14"/>
      <c r="M64" s="15"/>
      <c r="N64" s="15"/>
      <c r="O64" s="15"/>
      <c r="P64" s="15"/>
      <c r="Q64" s="14"/>
      <c r="R64" s="14"/>
      <c r="S64" s="14"/>
      <c r="T64" s="14"/>
      <c r="U64" s="14"/>
    </row>
    <row r="65" spans="3:21" ht="24" customHeight="1" x14ac:dyDescent="0.4">
      <c r="G65" s="15"/>
      <c r="H65" s="14"/>
      <c r="I65" s="14"/>
      <c r="J65" s="14"/>
      <c r="K65" s="14"/>
      <c r="L65" s="14"/>
      <c r="M65" s="15"/>
      <c r="N65" s="15"/>
      <c r="O65" s="15"/>
      <c r="P65" s="15"/>
      <c r="Q65" s="14"/>
      <c r="R65" s="14"/>
      <c r="S65" s="14"/>
      <c r="T65" s="14"/>
      <c r="U65" s="14"/>
    </row>
    <row r="66" spans="3:21" ht="24" customHeight="1" x14ac:dyDescent="0.4">
      <c r="G66" s="15"/>
      <c r="H66" s="14"/>
      <c r="I66" s="14"/>
      <c r="J66" s="14"/>
      <c r="K66" s="14"/>
      <c r="L66" s="14"/>
      <c r="M66" s="15"/>
      <c r="N66" s="15"/>
      <c r="O66" s="15"/>
      <c r="P66" s="15"/>
      <c r="Q66" s="14"/>
      <c r="R66" s="14"/>
      <c r="S66" s="14"/>
      <c r="T66" s="14"/>
      <c r="U66" s="14"/>
    </row>
    <row r="67" spans="3:21" ht="24" customHeight="1" x14ac:dyDescent="0.4">
      <c r="G67" s="15"/>
      <c r="H67" s="14"/>
      <c r="I67" s="14"/>
      <c r="J67" s="14"/>
      <c r="K67" s="14"/>
      <c r="L67" s="14"/>
      <c r="M67" s="15"/>
      <c r="N67" s="15"/>
      <c r="O67" s="15"/>
      <c r="P67" s="15"/>
      <c r="Q67" s="14"/>
      <c r="R67" s="14"/>
      <c r="S67" s="14"/>
      <c r="T67" s="14"/>
      <c r="U67" s="14"/>
    </row>
    <row r="68" spans="3:21" ht="24" customHeight="1" x14ac:dyDescent="0.4">
      <c r="G68" s="15"/>
      <c r="H68" s="14"/>
      <c r="I68" s="14"/>
      <c r="J68" s="14"/>
      <c r="K68" s="14"/>
      <c r="L68" s="14"/>
      <c r="M68" s="15"/>
      <c r="N68" s="15"/>
      <c r="O68" s="15"/>
      <c r="P68" s="15"/>
      <c r="Q68" s="14"/>
      <c r="R68" s="14"/>
      <c r="S68" s="14"/>
      <c r="T68" s="14"/>
      <c r="U68" s="14"/>
    </row>
    <row r="69" spans="3:21" ht="24" customHeight="1" x14ac:dyDescent="0.4">
      <c r="G69" s="15"/>
      <c r="H69" s="14"/>
      <c r="I69" s="14"/>
      <c r="J69" s="14"/>
      <c r="K69" s="14"/>
      <c r="L69" s="14"/>
      <c r="M69" s="15"/>
      <c r="N69" s="15"/>
      <c r="O69" s="15"/>
      <c r="P69" s="15"/>
      <c r="Q69" s="14"/>
      <c r="R69" s="14"/>
      <c r="S69" s="14"/>
      <c r="T69" s="14"/>
      <c r="U69" s="14"/>
    </row>
    <row r="70" spans="3:21" ht="24" customHeight="1" x14ac:dyDescent="0.4">
      <c r="G70" s="15"/>
      <c r="H70" s="14"/>
      <c r="I70" s="14"/>
      <c r="J70" s="14"/>
      <c r="K70" s="14"/>
      <c r="L70" s="14"/>
      <c r="M70" s="15"/>
      <c r="N70" s="15"/>
      <c r="O70" s="15"/>
      <c r="P70" s="15"/>
      <c r="Q70" s="14"/>
      <c r="R70" s="14"/>
      <c r="S70" s="14"/>
      <c r="T70" s="14"/>
      <c r="U70" s="14"/>
    </row>
    <row r="71" spans="3:21" ht="24" customHeight="1" x14ac:dyDescent="0.4">
      <c r="G71" s="15"/>
      <c r="H71" s="14"/>
      <c r="I71" s="14"/>
      <c r="J71" s="14"/>
      <c r="K71" s="14"/>
      <c r="L71" s="14"/>
      <c r="M71" s="15"/>
      <c r="N71" s="15"/>
      <c r="O71" s="15"/>
      <c r="P71" s="15"/>
      <c r="Q71" s="14"/>
      <c r="R71" s="14"/>
      <c r="S71" s="14"/>
      <c r="T71" s="14"/>
      <c r="U71" s="14"/>
    </row>
    <row r="72" spans="3:21" ht="24" customHeight="1" x14ac:dyDescent="0.4">
      <c r="G72" s="15"/>
      <c r="H72" s="14"/>
      <c r="I72" s="14"/>
      <c r="J72" s="14"/>
      <c r="K72" s="14"/>
      <c r="L72" s="14"/>
      <c r="M72" s="15"/>
      <c r="N72" s="15"/>
      <c r="O72" s="15"/>
      <c r="P72" s="15"/>
      <c r="Q72" s="14"/>
      <c r="R72" s="14"/>
      <c r="S72" s="14"/>
      <c r="T72" s="14"/>
      <c r="U72" s="14"/>
    </row>
    <row r="73" spans="3:21" ht="24" customHeight="1" x14ac:dyDescent="0.4">
      <c r="G73" s="15"/>
      <c r="H73" s="14"/>
      <c r="I73" s="14"/>
      <c r="J73" s="14"/>
      <c r="K73" s="38"/>
      <c r="L73" s="38"/>
      <c r="M73" s="15"/>
      <c r="N73" s="15"/>
      <c r="O73" s="15"/>
      <c r="P73" s="15"/>
      <c r="Q73" s="14"/>
      <c r="R73" s="14"/>
      <c r="S73" s="14"/>
      <c r="T73" s="38"/>
      <c r="U73" s="38"/>
    </row>
    <row r="75" spans="3:21" ht="106.5" customHeight="1" x14ac:dyDescent="0.4"/>
    <row r="76" spans="3:21" ht="27.75" customHeight="1" x14ac:dyDescent="0.4">
      <c r="C76" s="15"/>
      <c r="D76" s="15"/>
      <c r="E76" s="15"/>
      <c r="F76" s="15"/>
      <c r="G76" s="15"/>
      <c r="H76" s="39"/>
      <c r="I76" s="39"/>
      <c r="J76" s="39"/>
      <c r="K76" s="39"/>
      <c r="L76" s="39"/>
      <c r="M76" s="15"/>
      <c r="N76" s="15"/>
      <c r="O76" s="15"/>
    </row>
    <row r="77" spans="3:21" ht="18" customHeight="1" x14ac:dyDescent="0.4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3:21" ht="21" x14ac:dyDescent="0.4">
      <c r="C78" s="15"/>
      <c r="D78" s="15"/>
      <c r="E78" s="15"/>
      <c r="F78" s="15"/>
      <c r="G78" s="15"/>
      <c r="H78" s="14"/>
      <c r="I78" s="14"/>
      <c r="J78" s="14"/>
      <c r="K78" s="14"/>
      <c r="L78" s="14"/>
      <c r="M78" s="15"/>
      <c r="N78" s="15"/>
      <c r="O78" s="15"/>
    </row>
    <row r="79" spans="3:21" ht="24" customHeight="1" x14ac:dyDescent="0.4">
      <c r="C79" s="15"/>
      <c r="D79" s="15"/>
      <c r="E79" s="15"/>
      <c r="F79" s="15"/>
      <c r="G79" s="15"/>
      <c r="H79" s="14"/>
      <c r="I79" s="14"/>
      <c r="J79" s="14"/>
      <c r="K79" s="14"/>
      <c r="L79" s="14"/>
      <c r="M79" s="15"/>
      <c r="N79" s="15"/>
      <c r="O79" s="15"/>
    </row>
    <row r="80" spans="3:21" ht="24" customHeight="1" x14ac:dyDescent="0.4">
      <c r="C80" s="15"/>
      <c r="D80" s="15"/>
      <c r="E80" s="15"/>
      <c r="F80" s="15"/>
      <c r="G80" s="15"/>
      <c r="H80" s="14"/>
      <c r="I80" s="14"/>
      <c r="J80" s="14"/>
      <c r="K80" s="14"/>
      <c r="L80" s="14"/>
      <c r="M80" s="15"/>
      <c r="N80" s="15"/>
      <c r="O80" s="15"/>
    </row>
    <row r="81" spans="3:15" ht="24" customHeight="1" x14ac:dyDescent="0.4">
      <c r="C81" s="15"/>
      <c r="D81" s="15"/>
      <c r="E81" s="15"/>
      <c r="F81" s="15"/>
      <c r="G81" s="15"/>
      <c r="H81" s="14"/>
      <c r="I81" s="14"/>
      <c r="J81" s="14"/>
      <c r="K81" s="14"/>
      <c r="L81" s="14"/>
      <c r="M81" s="15"/>
      <c r="N81" s="15"/>
      <c r="O81" s="15"/>
    </row>
    <row r="82" spans="3:15" ht="24" customHeight="1" x14ac:dyDescent="0.4">
      <c r="C82" s="15"/>
      <c r="D82" s="15"/>
      <c r="E82" s="15"/>
      <c r="F82" s="15"/>
      <c r="G82" s="15"/>
      <c r="H82" s="14"/>
      <c r="I82" s="14"/>
      <c r="J82" s="14"/>
      <c r="K82" s="14"/>
      <c r="L82" s="14"/>
      <c r="M82" s="15"/>
      <c r="N82" s="15"/>
      <c r="O82" s="15"/>
    </row>
    <row r="83" spans="3:15" ht="24" customHeight="1" x14ac:dyDescent="0.4">
      <c r="C83" s="15"/>
      <c r="D83" s="15"/>
      <c r="E83" s="15"/>
      <c r="F83" s="15"/>
      <c r="G83" s="15"/>
      <c r="H83" s="14"/>
      <c r="I83" s="14"/>
      <c r="J83" s="14"/>
      <c r="K83" s="14"/>
      <c r="L83" s="14"/>
      <c r="M83" s="15"/>
      <c r="N83" s="15"/>
      <c r="O83" s="15"/>
    </row>
    <row r="84" spans="3:15" ht="24" customHeight="1" x14ac:dyDescent="0.4">
      <c r="C84" s="15"/>
      <c r="D84" s="15"/>
      <c r="E84" s="15"/>
      <c r="F84" s="15"/>
      <c r="G84" s="15"/>
      <c r="H84" s="14"/>
      <c r="I84" s="14"/>
      <c r="J84" s="14"/>
      <c r="K84" s="14"/>
      <c r="L84" s="14"/>
      <c r="M84" s="15"/>
      <c r="N84" s="15"/>
      <c r="O84" s="15"/>
    </row>
    <row r="85" spans="3:15" ht="24" customHeight="1" x14ac:dyDescent="0.4">
      <c r="C85" s="15"/>
      <c r="D85" s="15"/>
      <c r="E85" s="15"/>
      <c r="F85" s="15"/>
      <c r="G85" s="15"/>
      <c r="H85" s="14"/>
      <c r="I85" s="14"/>
      <c r="J85" s="14"/>
      <c r="K85" s="14"/>
      <c r="L85" s="14"/>
      <c r="M85" s="15"/>
      <c r="N85" s="15"/>
      <c r="O85" s="15"/>
    </row>
    <row r="86" spans="3:15" ht="24" customHeight="1" x14ac:dyDescent="0.4">
      <c r="C86" s="15"/>
      <c r="D86" s="15"/>
      <c r="E86" s="15"/>
      <c r="F86" s="15"/>
      <c r="G86" s="15"/>
      <c r="H86" s="14"/>
      <c r="I86" s="14"/>
      <c r="J86" s="14"/>
      <c r="K86" s="14"/>
      <c r="L86" s="14"/>
      <c r="M86" s="15"/>
      <c r="N86" s="15"/>
      <c r="O86" s="15"/>
    </row>
    <row r="87" spans="3:15" ht="24" customHeight="1" x14ac:dyDescent="0.4">
      <c r="C87" s="15"/>
      <c r="D87" s="15"/>
      <c r="E87" s="15"/>
      <c r="F87" s="15"/>
      <c r="G87" s="15"/>
      <c r="H87" s="14"/>
      <c r="I87" s="14"/>
      <c r="J87" s="14"/>
      <c r="K87" s="14"/>
      <c r="L87" s="14"/>
      <c r="M87" s="15"/>
      <c r="N87" s="15"/>
      <c r="O87" s="15"/>
    </row>
    <row r="88" spans="3:15" ht="24" customHeight="1" x14ac:dyDescent="0.4">
      <c r="C88" s="15"/>
      <c r="D88" s="15"/>
      <c r="E88" s="15"/>
      <c r="F88" s="15"/>
      <c r="G88" s="15"/>
      <c r="H88" s="14"/>
      <c r="I88" s="14"/>
      <c r="J88" s="14"/>
      <c r="K88" s="14"/>
      <c r="L88" s="14"/>
      <c r="M88" s="15"/>
      <c r="N88" s="15"/>
      <c r="O88" s="15"/>
    </row>
    <row r="89" spans="3:15" ht="24" customHeight="1" x14ac:dyDescent="0.4">
      <c r="C89" s="15"/>
      <c r="D89" s="15"/>
      <c r="E89" s="15"/>
      <c r="F89" s="15"/>
      <c r="G89" s="15"/>
      <c r="H89" s="14"/>
      <c r="I89" s="14"/>
      <c r="J89" s="14"/>
      <c r="K89" s="14"/>
      <c r="L89" s="14"/>
      <c r="M89" s="15"/>
      <c r="N89" s="15"/>
      <c r="O89" s="15"/>
    </row>
    <row r="90" spans="3:15" ht="24" customHeight="1" x14ac:dyDescent="0.4">
      <c r="C90" s="15"/>
      <c r="D90" s="15"/>
      <c r="E90" s="15"/>
      <c r="F90" s="15"/>
      <c r="G90" s="15"/>
      <c r="H90" s="14"/>
      <c r="I90" s="14"/>
      <c r="J90" s="14"/>
      <c r="K90" s="14"/>
      <c r="L90" s="14"/>
      <c r="M90" s="15"/>
      <c r="N90" s="15"/>
      <c r="O90" s="15"/>
    </row>
    <row r="91" spans="3:15" ht="24" customHeight="1" x14ac:dyDescent="0.4">
      <c r="C91" s="15"/>
      <c r="D91" s="15"/>
      <c r="E91" s="15"/>
      <c r="F91" s="15"/>
      <c r="G91" s="15"/>
      <c r="H91" s="14"/>
      <c r="I91" s="14"/>
      <c r="J91" s="14"/>
      <c r="K91" s="38"/>
      <c r="L91" s="38"/>
      <c r="M91" s="15"/>
      <c r="N91" s="15"/>
      <c r="O91" s="15"/>
    </row>
    <row r="92" spans="3:15" x14ac:dyDescent="0.4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</sheetData>
  <mergeCells count="19">
    <mergeCell ref="T73:U73"/>
    <mergeCell ref="H19:L19"/>
    <mergeCell ref="K34:L34"/>
    <mergeCell ref="Q58:U58"/>
    <mergeCell ref="H76:L76"/>
    <mergeCell ref="K91:L91"/>
    <mergeCell ref="H37:L37"/>
    <mergeCell ref="K52:L52"/>
    <mergeCell ref="H58:L58"/>
    <mergeCell ref="K73:L73"/>
    <mergeCell ref="H2:L2"/>
    <mergeCell ref="P4:R4"/>
    <mergeCell ref="A4:C4"/>
    <mergeCell ref="S4:S5"/>
    <mergeCell ref="M4:O4"/>
    <mergeCell ref="G4:I4"/>
    <mergeCell ref="J4:L4"/>
    <mergeCell ref="A3:S3"/>
    <mergeCell ref="D4:F4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cellWatches>
    <cellWatch r="G6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73" zoomScaleNormal="73" workbookViewId="0">
      <pane xSplit="11745" topLeftCell="O1" activePane="topRight"/>
      <selection sqref="A1:S1"/>
      <selection pane="topRight" activeCell="Q36" sqref="Q36"/>
    </sheetView>
  </sheetViews>
  <sheetFormatPr defaultColWidth="9.140625" defaultRowHeight="15.75" x14ac:dyDescent="0.2"/>
  <cols>
    <col min="1" max="1" width="8.85546875" style="1" customWidth="1"/>
    <col min="2" max="2" width="7" style="1" customWidth="1"/>
    <col min="3" max="3" width="10.140625" style="1" customWidth="1"/>
    <col min="4" max="4" width="5" style="1" customWidth="1"/>
    <col min="5" max="5" width="10.140625" style="1" customWidth="1"/>
    <col min="6" max="6" width="4.7109375" style="1" customWidth="1"/>
    <col min="7" max="7" width="10.140625" style="1" customWidth="1"/>
    <col min="8" max="8" width="4.85546875" style="1" customWidth="1"/>
    <col min="9" max="9" width="6.7109375" style="1" customWidth="1"/>
    <col min="10" max="10" width="7" style="1" customWidth="1"/>
    <col min="11" max="11" width="10.140625" style="1" customWidth="1"/>
    <col min="12" max="12" width="5" style="1" customWidth="1"/>
    <col min="13" max="13" width="6.85546875" style="1" customWidth="1"/>
    <col min="14" max="14" width="7" style="1" customWidth="1"/>
    <col min="15" max="15" width="10.140625" style="1" customWidth="1"/>
    <col min="16" max="16" width="6" style="1" customWidth="1"/>
    <col min="17" max="17" width="10.140625" style="1" customWidth="1"/>
    <col min="18" max="18" width="6.28515625" style="1" customWidth="1"/>
    <col min="19" max="19" width="12.140625" style="1" customWidth="1"/>
    <col min="20" max="16384" width="9.140625" style="1"/>
  </cols>
  <sheetData>
    <row r="1" spans="1:19" ht="24" customHeight="1" thickBot="1" x14ac:dyDescent="0.25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1"/>
      <c r="S1" s="51"/>
    </row>
    <row r="2" spans="1:19" s="2" customFormat="1" ht="17.25" customHeight="1" x14ac:dyDescent="0.2">
      <c r="A2" s="43" t="s">
        <v>5</v>
      </c>
      <c r="B2" s="46" t="s">
        <v>6</v>
      </c>
      <c r="C2" s="47"/>
      <c r="D2" s="47"/>
      <c r="E2" s="48"/>
      <c r="F2" s="46" t="s">
        <v>7</v>
      </c>
      <c r="G2" s="47"/>
      <c r="H2" s="47"/>
      <c r="I2" s="48"/>
      <c r="J2" s="46" t="s">
        <v>8</v>
      </c>
      <c r="K2" s="47"/>
      <c r="L2" s="47"/>
      <c r="M2" s="48"/>
      <c r="N2" s="41" t="s">
        <v>9</v>
      </c>
      <c r="O2" s="49"/>
      <c r="P2" s="49"/>
      <c r="Q2" s="49"/>
      <c r="R2" s="49"/>
      <c r="S2" s="42"/>
    </row>
    <row r="3" spans="1:19" s="2" customFormat="1" ht="17.25" customHeight="1" x14ac:dyDescent="0.2">
      <c r="A3" s="44"/>
      <c r="B3" s="41" t="s">
        <v>10</v>
      </c>
      <c r="C3" s="42"/>
      <c r="D3" s="41" t="s">
        <v>11</v>
      </c>
      <c r="E3" s="42"/>
      <c r="F3" s="41" t="s">
        <v>10</v>
      </c>
      <c r="G3" s="42"/>
      <c r="H3" s="41" t="s">
        <v>11</v>
      </c>
      <c r="I3" s="42"/>
      <c r="J3" s="41" t="s">
        <v>10</v>
      </c>
      <c r="K3" s="42"/>
      <c r="L3" s="41" t="s">
        <v>11</v>
      </c>
      <c r="M3" s="42"/>
      <c r="N3" s="41" t="s">
        <v>10</v>
      </c>
      <c r="O3" s="42"/>
      <c r="P3" s="41" t="s">
        <v>11</v>
      </c>
      <c r="Q3" s="42"/>
      <c r="R3" s="41" t="s">
        <v>4</v>
      </c>
      <c r="S3" s="42"/>
    </row>
    <row r="4" spans="1:19" s="2" customFormat="1" ht="17.25" customHeight="1" x14ac:dyDescent="0.2">
      <c r="A4" s="45"/>
      <c r="B4" s="5" t="s">
        <v>12</v>
      </c>
      <c r="C4" s="5" t="s">
        <v>13</v>
      </c>
      <c r="D4" s="5" t="s">
        <v>12</v>
      </c>
      <c r="E4" s="5" t="s">
        <v>13</v>
      </c>
      <c r="F4" s="5" t="s">
        <v>12</v>
      </c>
      <c r="G4" s="5" t="s">
        <v>13</v>
      </c>
      <c r="H4" s="5" t="s">
        <v>12</v>
      </c>
      <c r="I4" s="6" t="s">
        <v>13</v>
      </c>
      <c r="J4" s="5" t="s">
        <v>12</v>
      </c>
      <c r="K4" s="5" t="s">
        <v>13</v>
      </c>
      <c r="L4" s="5" t="s">
        <v>12</v>
      </c>
      <c r="M4" s="6" t="s">
        <v>13</v>
      </c>
      <c r="N4" s="5" t="s">
        <v>12</v>
      </c>
      <c r="O4" s="5" t="s">
        <v>13</v>
      </c>
      <c r="P4" s="5" t="s">
        <v>12</v>
      </c>
      <c r="Q4" s="5" t="s">
        <v>13</v>
      </c>
      <c r="R4" s="5" t="s">
        <v>12</v>
      </c>
      <c r="S4" s="7" t="s">
        <v>3</v>
      </c>
    </row>
    <row r="5" spans="1:19" ht="15.75" customHeight="1" x14ac:dyDescent="0.2">
      <c r="A5" s="8" t="s">
        <v>18</v>
      </c>
      <c r="B5" s="25">
        <v>1178</v>
      </c>
      <c r="C5" s="25">
        <v>1367613.86</v>
      </c>
      <c r="D5" s="26">
        <v>24</v>
      </c>
      <c r="E5" s="26">
        <v>12846.75</v>
      </c>
      <c r="F5" s="25">
        <v>28</v>
      </c>
      <c r="G5" s="25">
        <v>3597.35</v>
      </c>
      <c r="H5" s="26">
        <v>1</v>
      </c>
      <c r="I5" s="26">
        <v>75</v>
      </c>
      <c r="J5" s="25">
        <v>30</v>
      </c>
      <c r="K5" s="25">
        <v>92102.33</v>
      </c>
      <c r="L5" s="26">
        <v>1</v>
      </c>
      <c r="M5" s="26">
        <v>520</v>
      </c>
      <c r="N5" s="27">
        <f>SUM(B5,F5,J5)</f>
        <v>1236</v>
      </c>
      <c r="O5" s="27">
        <f>SUM(C5,G5,K5)</f>
        <v>1463313.5400000003</v>
      </c>
      <c r="P5" s="28">
        <f t="shared" ref="P5:Q14" si="0">SUM(D5,H5,L5)</f>
        <v>26</v>
      </c>
      <c r="Q5" s="28">
        <f t="shared" si="0"/>
        <v>13441.75</v>
      </c>
      <c r="R5" s="29">
        <f t="shared" ref="R5:R14" si="1">SUM(N5,P5)</f>
        <v>1262</v>
      </c>
      <c r="S5" s="29">
        <f t="shared" ref="S5:S14" si="2">SUM(Q5,O5)</f>
        <v>1476755.2900000003</v>
      </c>
    </row>
    <row r="6" spans="1:19" ht="15.75" customHeight="1" x14ac:dyDescent="0.2">
      <c r="A6" s="8" t="s">
        <v>19</v>
      </c>
      <c r="B6" s="25">
        <v>1822</v>
      </c>
      <c r="C6" s="25">
        <v>1189708.6100000001</v>
      </c>
      <c r="D6" s="26">
        <v>63</v>
      </c>
      <c r="E6" s="26">
        <v>16532.37</v>
      </c>
      <c r="F6" s="25">
        <v>39</v>
      </c>
      <c r="G6" s="25">
        <v>12604.07</v>
      </c>
      <c r="H6" s="26">
        <v>12</v>
      </c>
      <c r="I6" s="26">
        <v>925.86</v>
      </c>
      <c r="J6" s="25">
        <v>30</v>
      </c>
      <c r="K6" s="25">
        <v>93535.27</v>
      </c>
      <c r="L6" s="26">
        <v>1</v>
      </c>
      <c r="M6" s="26">
        <v>2208</v>
      </c>
      <c r="N6" s="27">
        <f t="shared" ref="N6:O14" si="3">SUM(B6,F6,J6)</f>
        <v>1891</v>
      </c>
      <c r="O6" s="27">
        <f t="shared" si="3"/>
        <v>1295847.9500000002</v>
      </c>
      <c r="P6" s="28">
        <f t="shared" si="0"/>
        <v>76</v>
      </c>
      <c r="Q6" s="28">
        <f t="shared" si="0"/>
        <v>19666.23</v>
      </c>
      <c r="R6" s="29">
        <f t="shared" si="1"/>
        <v>1967</v>
      </c>
      <c r="S6" s="29">
        <f t="shared" si="2"/>
        <v>1315514.1800000002</v>
      </c>
    </row>
    <row r="7" spans="1:19" ht="39" customHeight="1" x14ac:dyDescent="0.2">
      <c r="A7" s="21" t="s">
        <v>28</v>
      </c>
      <c r="B7" s="22">
        <f>(B6-B5)/B5*100</f>
        <v>54.668930390492363</v>
      </c>
      <c r="C7" s="22">
        <f t="shared" ref="C7:S7" si="4">(C6-C5)/C5*100</f>
        <v>-13.00844157867777</v>
      </c>
      <c r="D7" s="22">
        <f t="shared" si="4"/>
        <v>162.5</v>
      </c>
      <c r="E7" s="22">
        <f t="shared" si="4"/>
        <v>28.689123708330893</v>
      </c>
      <c r="F7" s="22">
        <f t="shared" si="4"/>
        <v>39.285714285714285</v>
      </c>
      <c r="G7" s="22">
        <f t="shared" si="4"/>
        <v>250.37096751775613</v>
      </c>
      <c r="H7" s="22">
        <f t="shared" si="4"/>
        <v>1100</v>
      </c>
      <c r="I7" s="22">
        <f t="shared" si="4"/>
        <v>1134.48</v>
      </c>
      <c r="J7" s="22">
        <f t="shared" si="4"/>
        <v>0</v>
      </c>
      <c r="K7" s="22">
        <f t="shared" si="4"/>
        <v>1.5558129745469005</v>
      </c>
      <c r="L7" s="22">
        <f t="shared" si="4"/>
        <v>0</v>
      </c>
      <c r="M7" s="22">
        <f t="shared" si="4"/>
        <v>324.61538461538464</v>
      </c>
      <c r="N7" s="22">
        <f t="shared" si="4"/>
        <v>52.993527508090608</v>
      </c>
      <c r="O7" s="22">
        <f t="shared" si="4"/>
        <v>-11.444272565126408</v>
      </c>
      <c r="P7" s="22">
        <f t="shared" si="4"/>
        <v>192.30769230769232</v>
      </c>
      <c r="Q7" s="22">
        <f t="shared" si="4"/>
        <v>46.307065672252499</v>
      </c>
      <c r="R7" s="22">
        <f t="shared" si="4"/>
        <v>55.863708399366082</v>
      </c>
      <c r="S7" s="30">
        <f t="shared" si="4"/>
        <v>-10.918607239253571</v>
      </c>
    </row>
    <row r="8" spans="1:19" ht="15.75" customHeight="1" x14ac:dyDescent="0.2">
      <c r="A8" s="8" t="s">
        <v>20</v>
      </c>
      <c r="B8" s="25">
        <v>1443</v>
      </c>
      <c r="C8" s="25">
        <v>968260.88</v>
      </c>
      <c r="D8" s="26">
        <v>155</v>
      </c>
      <c r="E8" s="26">
        <v>30554.58</v>
      </c>
      <c r="F8" s="25">
        <v>28</v>
      </c>
      <c r="G8" s="25">
        <v>2043.69</v>
      </c>
      <c r="H8" s="26">
        <v>11</v>
      </c>
      <c r="I8" s="26">
        <v>681</v>
      </c>
      <c r="J8" s="25">
        <v>14</v>
      </c>
      <c r="K8" s="25">
        <v>33623.279999999999</v>
      </c>
      <c r="L8" s="26">
        <v>1</v>
      </c>
      <c r="M8" s="26">
        <v>75</v>
      </c>
      <c r="N8" s="27">
        <f t="shared" si="3"/>
        <v>1485</v>
      </c>
      <c r="O8" s="27">
        <f t="shared" si="3"/>
        <v>1003927.85</v>
      </c>
      <c r="P8" s="28">
        <f t="shared" si="0"/>
        <v>167</v>
      </c>
      <c r="Q8" s="28">
        <f t="shared" si="0"/>
        <v>31310.58</v>
      </c>
      <c r="R8" s="29">
        <f t="shared" si="1"/>
        <v>1652</v>
      </c>
      <c r="S8" s="29">
        <f t="shared" si="2"/>
        <v>1035238.4299999999</v>
      </c>
    </row>
    <row r="9" spans="1:19" ht="38.450000000000003" customHeight="1" x14ac:dyDescent="0.2">
      <c r="A9" s="21" t="s">
        <v>29</v>
      </c>
      <c r="B9" s="22">
        <f>(B8-B6)/B6*100</f>
        <v>-20.801317233809002</v>
      </c>
      <c r="C9" s="22">
        <f t="shared" ref="C9:S9" si="5">(C8-C6)/C6*100</f>
        <v>-18.613610773145542</v>
      </c>
      <c r="D9" s="22">
        <f t="shared" si="5"/>
        <v>146.03174603174602</v>
      </c>
      <c r="E9" s="22">
        <f t="shared" si="5"/>
        <v>84.816695972809725</v>
      </c>
      <c r="F9" s="22">
        <f t="shared" si="5"/>
        <v>-28.205128205128204</v>
      </c>
      <c r="G9" s="22">
        <f t="shared" si="5"/>
        <v>-83.785475643978486</v>
      </c>
      <c r="H9" s="22">
        <f t="shared" si="5"/>
        <v>-8.3333333333333321</v>
      </c>
      <c r="I9" s="22">
        <f t="shared" si="5"/>
        <v>-26.446763009526279</v>
      </c>
      <c r="J9" s="22">
        <f t="shared" si="5"/>
        <v>-53.333333333333336</v>
      </c>
      <c r="K9" s="22">
        <f t="shared" si="5"/>
        <v>-64.052832690812792</v>
      </c>
      <c r="L9" s="22">
        <f t="shared" si="5"/>
        <v>0</v>
      </c>
      <c r="M9" s="22">
        <f t="shared" si="5"/>
        <v>-96.603260869565219</v>
      </c>
      <c r="N9" s="22">
        <f t="shared" si="5"/>
        <v>-21.470121628767846</v>
      </c>
      <c r="O9" s="22">
        <f t="shared" si="5"/>
        <v>-22.527342038855728</v>
      </c>
      <c r="P9" s="22">
        <f t="shared" si="5"/>
        <v>119.73684210526316</v>
      </c>
      <c r="Q9" s="22">
        <f t="shared" si="5"/>
        <v>59.209873981947744</v>
      </c>
      <c r="R9" s="22">
        <f t="shared" si="5"/>
        <v>-16.014234875444842</v>
      </c>
      <c r="S9" s="30">
        <f t="shared" si="5"/>
        <v>-21.305414587017239</v>
      </c>
    </row>
    <row r="10" spans="1:19" ht="15.75" customHeight="1" x14ac:dyDescent="0.2">
      <c r="A10" s="8" t="s">
        <v>21</v>
      </c>
      <c r="B10" s="25">
        <v>1587</v>
      </c>
      <c r="C10" s="25">
        <v>1201428.6880000001</v>
      </c>
      <c r="D10" s="26">
        <v>636</v>
      </c>
      <c r="E10" s="26">
        <v>81884.42</v>
      </c>
      <c r="F10" s="25">
        <v>69</v>
      </c>
      <c r="G10" s="25">
        <v>53362.04</v>
      </c>
      <c r="H10" s="26">
        <v>21</v>
      </c>
      <c r="I10" s="26">
        <v>1016.52</v>
      </c>
      <c r="J10" s="25">
        <v>42</v>
      </c>
      <c r="K10" s="25">
        <v>65980.38</v>
      </c>
      <c r="L10" s="26">
        <v>2</v>
      </c>
      <c r="M10" s="26">
        <v>636</v>
      </c>
      <c r="N10" s="27">
        <f t="shared" si="3"/>
        <v>1698</v>
      </c>
      <c r="O10" s="27">
        <f t="shared" si="3"/>
        <v>1320771.108</v>
      </c>
      <c r="P10" s="28">
        <f t="shared" si="0"/>
        <v>659</v>
      </c>
      <c r="Q10" s="28">
        <f t="shared" si="0"/>
        <v>83536.94</v>
      </c>
      <c r="R10" s="29">
        <f t="shared" si="1"/>
        <v>2357</v>
      </c>
      <c r="S10" s="29">
        <f t="shared" si="2"/>
        <v>1404308.048</v>
      </c>
    </row>
    <row r="11" spans="1:19" ht="39" customHeight="1" x14ac:dyDescent="0.2">
      <c r="A11" s="21" t="s">
        <v>30</v>
      </c>
      <c r="B11" s="22">
        <f>(B10-B8)/B8*100</f>
        <v>9.9792099792099798</v>
      </c>
      <c r="C11" s="22">
        <f t="shared" ref="C11:S11" si="6">(C10-C8)/C8*100</f>
        <v>24.081093516862943</v>
      </c>
      <c r="D11" s="22">
        <f t="shared" si="6"/>
        <v>310.32258064516128</v>
      </c>
      <c r="E11" s="22">
        <f t="shared" si="6"/>
        <v>167.99393086077436</v>
      </c>
      <c r="F11" s="22">
        <f t="shared" si="6"/>
        <v>146.42857142857142</v>
      </c>
      <c r="G11" s="22">
        <f t="shared" si="6"/>
        <v>2511.0633217366626</v>
      </c>
      <c r="H11" s="22">
        <f t="shared" si="6"/>
        <v>90.909090909090907</v>
      </c>
      <c r="I11" s="22">
        <f t="shared" si="6"/>
        <v>49.268722466960355</v>
      </c>
      <c r="J11" s="22">
        <f t="shared" si="6"/>
        <v>200</v>
      </c>
      <c r="K11" s="22">
        <f t="shared" si="6"/>
        <v>96.234216292997004</v>
      </c>
      <c r="L11" s="22">
        <f t="shared" si="6"/>
        <v>100</v>
      </c>
      <c r="M11" s="22">
        <f t="shared" si="6"/>
        <v>748</v>
      </c>
      <c r="N11" s="22">
        <f t="shared" si="6"/>
        <v>14.343434343434344</v>
      </c>
      <c r="O11" s="22">
        <f t="shared" si="6"/>
        <v>31.560361434340127</v>
      </c>
      <c r="P11" s="22">
        <f t="shared" si="6"/>
        <v>294.61077844311376</v>
      </c>
      <c r="Q11" s="22">
        <f t="shared" si="6"/>
        <v>166.80099825681924</v>
      </c>
      <c r="R11" s="22">
        <f t="shared" si="6"/>
        <v>42.675544794188866</v>
      </c>
      <c r="S11" s="30">
        <f t="shared" si="6"/>
        <v>35.650687542578964</v>
      </c>
    </row>
    <row r="12" spans="1:19" ht="15.75" customHeight="1" x14ac:dyDescent="0.2">
      <c r="A12" s="8" t="s">
        <v>22</v>
      </c>
      <c r="B12" s="25">
        <v>1780</v>
      </c>
      <c r="C12" s="25">
        <v>1718093.8689999999</v>
      </c>
      <c r="D12" s="26">
        <v>1678</v>
      </c>
      <c r="E12" s="26">
        <v>266617.78999999998</v>
      </c>
      <c r="F12" s="25">
        <v>54</v>
      </c>
      <c r="G12" s="25">
        <v>34177.31</v>
      </c>
      <c r="H12" s="26">
        <v>65</v>
      </c>
      <c r="I12" s="26">
        <v>6635.66</v>
      </c>
      <c r="J12" s="25">
        <v>29</v>
      </c>
      <c r="K12" s="25">
        <v>14125.3</v>
      </c>
      <c r="L12" s="26">
        <v>9</v>
      </c>
      <c r="M12" s="26">
        <v>597</v>
      </c>
      <c r="N12" s="27">
        <f t="shared" si="3"/>
        <v>1863</v>
      </c>
      <c r="O12" s="27">
        <f t="shared" si="3"/>
        <v>1766396.4790000001</v>
      </c>
      <c r="P12" s="28">
        <f t="shared" si="0"/>
        <v>1752</v>
      </c>
      <c r="Q12" s="28">
        <f t="shared" si="0"/>
        <v>273850.44999999995</v>
      </c>
      <c r="R12" s="29">
        <f t="shared" si="1"/>
        <v>3615</v>
      </c>
      <c r="S12" s="29">
        <f t="shared" si="2"/>
        <v>2040246.929</v>
      </c>
    </row>
    <row r="13" spans="1:19" ht="37.15" customHeight="1" x14ac:dyDescent="0.2">
      <c r="A13" s="23" t="s">
        <v>31</v>
      </c>
      <c r="B13" s="22">
        <f>(B12-B10)/B10*100</f>
        <v>12.161310649023314</v>
      </c>
      <c r="C13" s="22">
        <f t="shared" ref="C13:S13" si="7">(C12-C10)/C10*100</f>
        <v>43.004232058091148</v>
      </c>
      <c r="D13" s="22">
        <f t="shared" si="7"/>
        <v>163.83647798742138</v>
      </c>
      <c r="E13" s="22">
        <f t="shared" si="7"/>
        <v>225.60258715882702</v>
      </c>
      <c r="F13" s="22">
        <f t="shared" si="7"/>
        <v>-21.739130434782609</v>
      </c>
      <c r="G13" s="22">
        <f t="shared" si="7"/>
        <v>-35.952017576539433</v>
      </c>
      <c r="H13" s="22">
        <f t="shared" si="7"/>
        <v>209.52380952380955</v>
      </c>
      <c r="I13" s="22">
        <f t="shared" si="7"/>
        <v>552.7820406878368</v>
      </c>
      <c r="J13" s="22">
        <f t="shared" si="7"/>
        <v>-30.952380952380953</v>
      </c>
      <c r="K13" s="22">
        <f t="shared" si="7"/>
        <v>-78.591666189252024</v>
      </c>
      <c r="L13" s="22">
        <f t="shared" si="7"/>
        <v>350</v>
      </c>
      <c r="M13" s="22">
        <f t="shared" si="7"/>
        <v>-6.132075471698113</v>
      </c>
      <c r="N13" s="22">
        <f t="shared" si="7"/>
        <v>9.7173144876325086</v>
      </c>
      <c r="O13" s="22">
        <f t="shared" si="7"/>
        <v>33.739787939092324</v>
      </c>
      <c r="P13" s="22">
        <f t="shared" si="7"/>
        <v>165.85735963581183</v>
      </c>
      <c r="Q13" s="22">
        <f t="shared" si="7"/>
        <v>227.81958496444798</v>
      </c>
      <c r="R13" s="22">
        <f t="shared" si="7"/>
        <v>53.372931692829873</v>
      </c>
      <c r="S13" s="30">
        <f t="shared" si="7"/>
        <v>45.284856261110036</v>
      </c>
    </row>
    <row r="14" spans="1:19" ht="15.75" customHeight="1" x14ac:dyDescent="0.2">
      <c r="A14" s="8" t="s">
        <v>23</v>
      </c>
      <c r="B14" s="25">
        <v>513</v>
      </c>
      <c r="C14" s="25">
        <v>425250.64</v>
      </c>
      <c r="D14" s="26">
        <v>1244</v>
      </c>
      <c r="E14" s="26">
        <v>266827.78000000003</v>
      </c>
      <c r="F14" s="25">
        <v>70</v>
      </c>
      <c r="G14" s="25">
        <v>11814.72</v>
      </c>
      <c r="H14" s="26">
        <v>35</v>
      </c>
      <c r="I14" s="26">
        <v>1721.27</v>
      </c>
      <c r="J14" s="25">
        <v>16</v>
      </c>
      <c r="K14" s="25">
        <v>6983.65</v>
      </c>
      <c r="L14" s="26">
        <v>25</v>
      </c>
      <c r="M14" s="26">
        <v>1683</v>
      </c>
      <c r="N14" s="27">
        <f t="shared" si="3"/>
        <v>599</v>
      </c>
      <c r="O14" s="27">
        <f t="shared" si="3"/>
        <v>444049.01</v>
      </c>
      <c r="P14" s="28">
        <f t="shared" si="0"/>
        <v>1304</v>
      </c>
      <c r="Q14" s="28">
        <f t="shared" si="0"/>
        <v>270232.05000000005</v>
      </c>
      <c r="R14" s="29">
        <f t="shared" si="1"/>
        <v>1903</v>
      </c>
      <c r="S14" s="29">
        <f t="shared" si="2"/>
        <v>714281.06</v>
      </c>
    </row>
    <row r="15" spans="1:19" ht="34.15" customHeight="1" x14ac:dyDescent="0.2">
      <c r="A15" s="24" t="s">
        <v>32</v>
      </c>
      <c r="B15" s="22">
        <f>(B14-B12)/B12*100</f>
        <v>-71.179775280898866</v>
      </c>
      <c r="C15" s="22">
        <f t="shared" ref="C15:S15" si="8">(C14-C12)/C12*100</f>
        <v>-75.24869579754025</v>
      </c>
      <c r="D15" s="22">
        <f t="shared" si="8"/>
        <v>-25.864123957091778</v>
      </c>
      <c r="E15" s="22">
        <f t="shared" si="8"/>
        <v>7.8760685849225937E-2</v>
      </c>
      <c r="F15" s="22">
        <f t="shared" si="8"/>
        <v>29.629629629629626</v>
      </c>
      <c r="G15" s="22">
        <f t="shared" si="8"/>
        <v>-65.431100341132748</v>
      </c>
      <c r="H15" s="22">
        <f t="shared" si="8"/>
        <v>-46.153846153846153</v>
      </c>
      <c r="I15" s="22">
        <f t="shared" si="8"/>
        <v>-74.060304476118418</v>
      </c>
      <c r="J15" s="22">
        <f t="shared" si="8"/>
        <v>-44.827586206896555</v>
      </c>
      <c r="K15" s="22">
        <f t="shared" si="8"/>
        <v>-50.559280156881627</v>
      </c>
      <c r="L15" s="22">
        <f t="shared" si="8"/>
        <v>177.77777777777777</v>
      </c>
      <c r="M15" s="22">
        <f t="shared" si="8"/>
        <v>181.90954773869348</v>
      </c>
      <c r="N15" s="22">
        <f t="shared" si="8"/>
        <v>-67.847557702630169</v>
      </c>
      <c r="O15" s="22">
        <f t="shared" si="8"/>
        <v>-74.861305755580602</v>
      </c>
      <c r="P15" s="22">
        <f t="shared" si="8"/>
        <v>-25.570776255707763</v>
      </c>
      <c r="Q15" s="22">
        <f t="shared" si="8"/>
        <v>-1.32130511379474</v>
      </c>
      <c r="R15" s="22">
        <f t="shared" si="8"/>
        <v>-47.358229598893494</v>
      </c>
      <c r="S15" s="30">
        <f t="shared" si="8"/>
        <v>-64.990460230708663</v>
      </c>
    </row>
  </sheetData>
  <mergeCells count="15">
    <mergeCell ref="A1:S1"/>
    <mergeCell ref="P3:Q3"/>
    <mergeCell ref="A2:A4"/>
    <mergeCell ref="B2:E2"/>
    <mergeCell ref="F2:I2"/>
    <mergeCell ref="J2:M2"/>
    <mergeCell ref="B3:C3"/>
    <mergeCell ref="D3:E3"/>
    <mergeCell ref="N2:S2"/>
    <mergeCell ref="R3:S3"/>
    <mergeCell ref="J3:K3"/>
    <mergeCell ref="F3:G3"/>
    <mergeCell ref="H3:I3"/>
    <mergeCell ref="L3:M3"/>
    <mergeCell ref="N3:O3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تعداد پروانه و واحد</vt:lpstr>
      <vt:lpstr>مسکونی.تجاری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pepsi</dc:creator>
  <cp:lastModifiedBy>fava</cp:lastModifiedBy>
  <cp:lastPrinted>2015-08-15T06:17:52Z</cp:lastPrinted>
  <dcterms:created xsi:type="dcterms:W3CDTF">2008-02-17T09:03:02Z</dcterms:created>
  <dcterms:modified xsi:type="dcterms:W3CDTF">2018-10-13T04:51:33Z</dcterms:modified>
</cp:coreProperties>
</file>