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480" yWindow="75" windowWidth="11355" windowHeight="8385"/>
  </bookViews>
  <sheets>
    <sheet name="شماره یك ودو" sheetId="1" r:id="rId1"/>
    <sheet name="کلی" sheetId="5" r:id="rId2"/>
    <sheet name="Sheet1" sheetId="6" r:id="rId3"/>
  </sheets>
  <calcPr calcId="144525"/>
</workbook>
</file>

<file path=xl/calcChain.xml><?xml version="1.0" encoding="utf-8"?>
<calcChain xmlns="http://schemas.openxmlformats.org/spreadsheetml/2006/main">
  <c r="AC15" i="5" l="1"/>
  <c r="AC16" i="5"/>
  <c r="AC17" i="5"/>
  <c r="AB15" i="5"/>
  <c r="AB16" i="5"/>
  <c r="AB17" i="5"/>
  <c r="AA15" i="5"/>
  <c r="AA16" i="5"/>
  <c r="AA17" i="5"/>
  <c r="Z15" i="5"/>
  <c r="Z16" i="5"/>
  <c r="Z17" i="5"/>
  <c r="Y15" i="5"/>
  <c r="Y16" i="5"/>
  <c r="Y17" i="5"/>
  <c r="X15" i="5"/>
  <c r="X16" i="5"/>
  <c r="X17" i="5"/>
  <c r="W15" i="5"/>
  <c r="W16" i="5"/>
  <c r="W17" i="5"/>
  <c r="R17" i="5"/>
  <c r="Q17" i="5"/>
  <c r="P17" i="5"/>
  <c r="O17" i="5"/>
  <c r="N17" i="5"/>
  <c r="M17" i="5"/>
  <c r="L17" i="5"/>
  <c r="R16" i="5" l="1"/>
  <c r="Q16" i="5"/>
  <c r="P16" i="5"/>
  <c r="O16" i="5"/>
  <c r="N16" i="5"/>
  <c r="M16" i="5"/>
  <c r="L16" i="5"/>
  <c r="R15" i="5"/>
  <c r="Q15" i="5"/>
  <c r="P15" i="5"/>
  <c r="O15" i="5"/>
  <c r="N15" i="5"/>
  <c r="M15" i="5"/>
  <c r="L15" i="5"/>
  <c r="AC12" i="5" l="1"/>
  <c r="AC13" i="5"/>
  <c r="AC14" i="5"/>
  <c r="AB12" i="5"/>
  <c r="AB13" i="5"/>
  <c r="AB14" i="5"/>
  <c r="AA12" i="5"/>
  <c r="AA13" i="5"/>
  <c r="AA14" i="5"/>
  <c r="Z12" i="5"/>
  <c r="Z13" i="5"/>
  <c r="Z14" i="5"/>
  <c r="Y12" i="5"/>
  <c r="Y13" i="5"/>
  <c r="Y14" i="5"/>
  <c r="X12" i="5"/>
  <c r="X13" i="5"/>
  <c r="X14" i="5"/>
  <c r="W12" i="5"/>
  <c r="W13" i="5"/>
  <c r="W14" i="5"/>
  <c r="R12" i="5"/>
  <c r="R13" i="5"/>
  <c r="R14" i="5"/>
  <c r="Q12" i="5"/>
  <c r="Q13" i="5"/>
  <c r="Q14" i="5"/>
  <c r="P12" i="5"/>
  <c r="P13" i="5"/>
  <c r="P14" i="5"/>
  <c r="O12" i="5"/>
  <c r="O13" i="5"/>
  <c r="O14" i="5"/>
  <c r="N12" i="5"/>
  <c r="N13" i="5"/>
  <c r="N14" i="5"/>
  <c r="M12" i="5"/>
  <c r="M13" i="5"/>
  <c r="M14" i="5"/>
  <c r="L14" i="5"/>
  <c r="L12" i="5" l="1"/>
  <c r="L13" i="5"/>
  <c r="AC11" i="5" l="1"/>
  <c r="AB11" i="5"/>
  <c r="AA11" i="5"/>
  <c r="Z11" i="5"/>
  <c r="Y11" i="5"/>
  <c r="X11" i="5"/>
  <c r="W11" i="5"/>
  <c r="R11" i="5"/>
  <c r="Q11" i="5"/>
  <c r="P11" i="5"/>
  <c r="O11" i="5"/>
  <c r="N11" i="5"/>
  <c r="M11" i="5"/>
  <c r="L11" i="5"/>
  <c r="AB7" i="5" l="1"/>
  <c r="AB8" i="5"/>
  <c r="AB9" i="5"/>
  <c r="AB10" i="5"/>
  <c r="AA7" i="5"/>
  <c r="AA8" i="5"/>
  <c r="AA9" i="5"/>
  <c r="AA10" i="5"/>
  <c r="Z7" i="5"/>
  <c r="Z8" i="5"/>
  <c r="Z9" i="5"/>
  <c r="Z10" i="5"/>
  <c r="Y7" i="5"/>
  <c r="Y8" i="5"/>
  <c r="Y9" i="5"/>
  <c r="Y10" i="5"/>
  <c r="X7" i="5"/>
  <c r="X8" i="5"/>
  <c r="X9" i="5"/>
  <c r="X10" i="5"/>
  <c r="Y6" i="5"/>
  <c r="Z6" i="5"/>
  <c r="AA6" i="5"/>
  <c r="AB6" i="5"/>
  <c r="AC6" i="5"/>
  <c r="X6" i="5"/>
  <c r="R7" i="5"/>
  <c r="R8" i="5"/>
  <c r="R9" i="5"/>
  <c r="R10" i="5"/>
  <c r="Q7" i="5"/>
  <c r="Q8" i="5"/>
  <c r="Q9" i="5"/>
  <c r="Q10" i="5"/>
  <c r="P7" i="5"/>
  <c r="P8" i="5"/>
  <c r="P9" i="5"/>
  <c r="P10" i="5"/>
  <c r="O7" i="5"/>
  <c r="O8" i="5"/>
  <c r="O9" i="5"/>
  <c r="O10" i="5"/>
  <c r="N7" i="5"/>
  <c r="N8" i="5"/>
  <c r="N9" i="5"/>
  <c r="N10" i="5"/>
  <c r="N6" i="5"/>
  <c r="O6" i="5"/>
  <c r="P6" i="5"/>
  <c r="Q6" i="5"/>
  <c r="R6" i="5"/>
  <c r="W7" i="5"/>
  <c r="W8" i="5"/>
  <c r="W9" i="5"/>
  <c r="W10" i="5"/>
  <c r="W6" i="5"/>
  <c r="M9" i="5" l="1"/>
  <c r="M8" i="5" l="1"/>
  <c r="M10" i="5"/>
  <c r="M7" i="5"/>
  <c r="M6" i="5"/>
  <c r="L7" i="5" l="1"/>
  <c r="L8" i="5"/>
  <c r="L9" i="5"/>
  <c r="L10" i="5"/>
  <c r="L6" i="5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C7" i="5"/>
  <c r="AC8" i="5"/>
  <c r="AC9" i="5"/>
  <c r="AC10" i="5"/>
  <c r="C9" i="5"/>
  <c r="H7" i="5"/>
  <c r="H8" i="5"/>
  <c r="G7" i="5"/>
  <c r="G8" i="5"/>
  <c r="F7" i="5"/>
  <c r="F8" i="5"/>
  <c r="F10" i="5"/>
  <c r="E7" i="5"/>
  <c r="E8" i="5"/>
  <c r="D7" i="5"/>
  <c r="D8" i="5"/>
  <c r="D9" i="5"/>
  <c r="C7" i="5"/>
  <c r="O18" i="1"/>
  <c r="H73" i="5"/>
  <c r="G73" i="5"/>
  <c r="F73" i="5"/>
  <c r="E73" i="5"/>
  <c r="D73" i="5"/>
  <c r="C73" i="5"/>
  <c r="B73" i="5"/>
  <c r="H9" i="5"/>
  <c r="H11" i="5"/>
  <c r="H12" i="5"/>
  <c r="H13" i="5"/>
  <c r="H14" i="5"/>
  <c r="H15" i="5"/>
  <c r="H16" i="5"/>
  <c r="H17" i="5"/>
  <c r="H6" i="5"/>
  <c r="G9" i="5"/>
  <c r="G11" i="5"/>
  <c r="G12" i="5"/>
  <c r="G13" i="5"/>
  <c r="G14" i="5"/>
  <c r="G15" i="5"/>
  <c r="G16" i="5"/>
  <c r="G17" i="5"/>
  <c r="F9" i="5"/>
  <c r="F11" i="5"/>
  <c r="F12" i="5"/>
  <c r="F13" i="5"/>
  <c r="F14" i="5"/>
  <c r="F15" i="5"/>
  <c r="F16" i="5"/>
  <c r="F17" i="5"/>
  <c r="F6" i="5"/>
  <c r="E9" i="5"/>
  <c r="E11" i="5"/>
  <c r="E12" i="5"/>
  <c r="E13" i="5"/>
  <c r="E14" i="5"/>
  <c r="E15" i="5"/>
  <c r="E16" i="5"/>
  <c r="E17" i="5"/>
  <c r="D11" i="5"/>
  <c r="D12" i="5"/>
  <c r="D14" i="5"/>
  <c r="D15" i="5"/>
  <c r="D16" i="5"/>
  <c r="D17" i="5"/>
  <c r="C8" i="5"/>
  <c r="C10" i="5"/>
  <c r="C11" i="5"/>
  <c r="C12" i="5"/>
  <c r="C13" i="5"/>
  <c r="C14" i="5"/>
  <c r="C15" i="5"/>
  <c r="C16" i="5"/>
  <c r="C17" i="5"/>
  <c r="AP18" i="1"/>
  <c r="B7" i="5"/>
  <c r="B8" i="5"/>
  <c r="B9" i="5"/>
  <c r="B10" i="5"/>
  <c r="B11" i="5"/>
  <c r="B12" i="5"/>
  <c r="B13" i="5"/>
  <c r="B14" i="5"/>
  <c r="B15" i="5"/>
  <c r="B16" i="5"/>
  <c r="B17" i="5"/>
  <c r="B6" i="5"/>
  <c r="H10" i="5" l="1"/>
  <c r="G10" i="5"/>
  <c r="D10" i="5"/>
  <c r="E10" i="5"/>
  <c r="D6" i="5"/>
  <c r="D13" i="5"/>
  <c r="Q18" i="5"/>
  <c r="O18" i="5"/>
  <c r="L18" i="5"/>
  <c r="M18" i="5"/>
  <c r="R18" i="5"/>
  <c r="P18" i="5"/>
  <c r="N18" i="5"/>
  <c r="C6" i="5"/>
  <c r="E6" i="5"/>
  <c r="G6" i="5"/>
  <c r="BB18" i="1"/>
  <c r="BA18" i="1"/>
  <c r="AZ18" i="1"/>
  <c r="AY18" i="1"/>
  <c r="AX18" i="1"/>
  <c r="AW18" i="1"/>
  <c r="AV18" i="1"/>
  <c r="AU18" i="1"/>
  <c r="AT18" i="1"/>
  <c r="AS18" i="1"/>
  <c r="AR18" i="1"/>
  <c r="AQ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A18" i="1"/>
  <c r="Z18" i="1"/>
  <c r="Y18" i="1"/>
  <c r="X18" i="1"/>
  <c r="W18" i="1"/>
  <c r="V18" i="1"/>
  <c r="U18" i="1"/>
  <c r="T18" i="1"/>
  <c r="S18" i="1"/>
  <c r="R18" i="1"/>
  <c r="Q18" i="1"/>
  <c r="P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B18" i="5" l="1"/>
  <c r="D18" i="5"/>
  <c r="F18" i="5"/>
  <c r="H18" i="5"/>
  <c r="W18" i="5"/>
  <c r="Z18" i="5"/>
  <c r="AB18" i="5"/>
  <c r="E18" i="5"/>
  <c r="G18" i="5"/>
  <c r="AA18" i="5"/>
  <c r="AC18" i="5"/>
  <c r="C18" i="5"/>
  <c r="Y18" i="5" l="1"/>
  <c r="X18" i="5" s="1"/>
</calcChain>
</file>

<file path=xl/sharedStrings.xml><?xml version="1.0" encoding="utf-8"?>
<sst xmlns="http://schemas.openxmlformats.org/spreadsheetml/2006/main" count="273" uniqueCount="51">
  <si>
    <t>شرح</t>
  </si>
  <si>
    <t>تعداد پرونده هاي رسيدگي شده</t>
  </si>
  <si>
    <t>تعداد راي جريمه</t>
  </si>
  <si>
    <t>فروردين</t>
  </si>
  <si>
    <t>ارديبهشت</t>
  </si>
  <si>
    <t>خرداد</t>
  </si>
  <si>
    <t xml:space="preserve">تير </t>
  </si>
  <si>
    <t>مرداد</t>
  </si>
  <si>
    <t>شهريور</t>
  </si>
  <si>
    <t>مهر</t>
  </si>
  <si>
    <t>آبان</t>
  </si>
  <si>
    <t>آذر</t>
  </si>
  <si>
    <t>دي</t>
  </si>
  <si>
    <t>بهمن</t>
  </si>
  <si>
    <t>اسفند</t>
  </si>
  <si>
    <t xml:space="preserve">جمع كل </t>
  </si>
  <si>
    <t>تعداد آرا صادره</t>
  </si>
  <si>
    <t>تعداد رای عقب نشینی</t>
  </si>
  <si>
    <t xml:space="preserve">تعداد رای عقب نشینی </t>
  </si>
  <si>
    <t>فروردین</t>
  </si>
  <si>
    <t>اردیبهشت</t>
  </si>
  <si>
    <t>تیر</t>
  </si>
  <si>
    <t>شهریور</t>
  </si>
  <si>
    <t>دی</t>
  </si>
  <si>
    <t>جمع</t>
  </si>
  <si>
    <t>تعداد جلسات</t>
  </si>
  <si>
    <t>تعدا د جلسات</t>
  </si>
  <si>
    <t>میزان جریمه (به هزار ریال)</t>
  </si>
  <si>
    <t>منطقه1</t>
  </si>
  <si>
    <t>منطقه2</t>
  </si>
  <si>
    <t>منطقه3</t>
  </si>
  <si>
    <t>منطقه4</t>
  </si>
  <si>
    <t>تعداد تایید رای بدوی</t>
  </si>
  <si>
    <t>تعداد پرونده های تقلیلی از نظرجریمه</t>
  </si>
  <si>
    <t>پرونده های غیر قابل طرح</t>
  </si>
  <si>
    <t>تعداد پرونده های ارجاعی به کمیسیون همعرض</t>
  </si>
  <si>
    <t xml:space="preserve">ميزان جريمه ( هزار ريال ) </t>
  </si>
  <si>
    <t>رای صادره وسایر</t>
  </si>
  <si>
    <t>تخریب و برگشت به حالت اولیه</t>
  </si>
  <si>
    <t>رای صادره و سایر</t>
  </si>
  <si>
    <t>تعداد رای تخریب</t>
  </si>
  <si>
    <t>آمار پرونده هاي رسيدگي شده در كميسيونهای ماده صد مناطق شهرداری اروميه در  سال 1392(مجموع آراء بدوی و تجدید نظر)</t>
  </si>
  <si>
    <t>كميسيون شماره 1</t>
  </si>
  <si>
    <t>كميسيون شماره 2</t>
  </si>
  <si>
    <t>آراء بدوي</t>
  </si>
  <si>
    <t>آراء تجديد نظر</t>
  </si>
  <si>
    <t>منطقه5</t>
  </si>
  <si>
    <t xml:space="preserve">عملكرد كميسيون بدوی ماده صد شهرداری اروميه به تفكيك منطقه در سال 1394  </t>
  </si>
  <si>
    <t xml:space="preserve">عملكرد كميسيون تجدید نظر ماده صد شهرداری اروميه به تفكيك منطقه در سال 1394  </t>
  </si>
  <si>
    <t>آمار پرونده هاي رسيدگي شده در كميسيونهای ماده صد مناطق شهرداری اروميه در  سال 1394(مجموع آراء بدوی)</t>
  </si>
  <si>
    <t>آمار پرونده هاي رسيدگي شده در كميسيونهای ماده صد مناطق شهرداری اروميه در  سال 1394(مجموع آراء تجدید نظر)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</si>
</sst>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_-"/>
  </numFmts>
  <fonts count="10" x14ac:knownFonts="1">
    <font>
      <sz val="10"/>
      <name val="Arial"/>
      <charset val="178"/>
    </font>
    <font>
      <sz val="8"/>
      <name val="Arial"/>
      <family val="2"/>
    </font>
    <font>
      <sz val="10"/>
      <name val="B Nazanin"/>
      <charset val="178"/>
    </font>
    <font>
      <b/>
      <sz val="10"/>
      <name val="B Nazanin"/>
      <charset val="178"/>
    </font>
    <font>
      <b/>
      <sz val="12"/>
      <name val="B Nazanin"/>
      <charset val="178"/>
    </font>
    <font>
      <b/>
      <sz val="14"/>
      <name val="B Nazanin"/>
      <charset val="178"/>
    </font>
    <font>
      <b/>
      <sz val="8"/>
      <name val="B Nazanin"/>
      <charset val="178"/>
    </font>
    <font>
      <sz val="18"/>
      <name val="B Nazanin"/>
      <charset val="178"/>
    </font>
    <font>
      <b/>
      <sz val="9"/>
      <name val="B Nazanin"/>
      <charset val="178"/>
    </font>
    <font>
      <sz val="9"/>
      <name val="B Nazanin"/>
      <charset val="178"/>
    </font>
  </fonts>
  <fills count="4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rgb="FFFFCC99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 diagonalUp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 diagonalUp="1">
      <left style="thin">
        <color auto="1"/>
      </left>
      <right/>
      <top style="thin">
        <color auto="1"/>
      </top>
      <bottom/>
      <diagonal style="thin">
        <color auto="1"/>
      </diagonal>
    </border>
    <border diagonalUp="1">
      <left/>
      <right/>
      <top style="thin">
        <color auto="1"/>
      </top>
      <bottom/>
      <diagonal style="thin">
        <color auto="1"/>
      </diagonal>
    </border>
    <border diagonalUp="1">
      <left/>
      <right style="thin">
        <color auto="1"/>
      </right>
      <top style="thin">
        <color auto="1"/>
      </top>
      <bottom/>
      <diagonal style="thin">
        <color auto="1"/>
      </diagonal>
    </border>
    <border diagonalUp="1">
      <left style="thin">
        <color auto="1"/>
      </left>
      <right/>
      <top/>
      <bottom/>
      <diagonal style="thin">
        <color auto="1"/>
      </diagonal>
    </border>
    <border diagonalUp="1">
      <left/>
      <right/>
      <top/>
      <bottom/>
      <diagonal style="thin">
        <color auto="1"/>
      </diagonal>
    </border>
    <border diagonalUp="1">
      <left/>
      <right style="thin">
        <color auto="1"/>
      </right>
      <top/>
      <bottom/>
      <diagonal style="thin">
        <color auto="1"/>
      </diagonal>
    </border>
    <border diagonalUp="1"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 style="thin">
        <color auto="1"/>
      </diagonal>
    </border>
    <border diagonalUp="1">
      <left style="medium">
        <color indexed="64"/>
      </left>
      <right style="medium">
        <color indexed="64"/>
      </right>
      <top style="medium">
        <color indexed="64"/>
      </top>
      <bottom/>
      <diagonal style="thin">
        <color auto="1"/>
      </diagonal>
    </border>
    <border diagonalUp="1"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thin">
        <color auto="1"/>
      </diagonal>
    </border>
    <border diagonalUp="1">
      <left style="medium">
        <color indexed="64"/>
      </left>
      <right/>
      <top style="medium">
        <color indexed="64"/>
      </top>
      <bottom style="medium">
        <color indexed="64"/>
      </bottom>
      <diagonal style="thin">
        <color auto="1"/>
      </diagonal>
    </border>
    <border diagonalUp="1">
      <left/>
      <right/>
      <top style="medium">
        <color indexed="64"/>
      </top>
      <bottom style="medium">
        <color indexed="64"/>
      </bottom>
      <diagonal style="thin">
        <color auto="1"/>
      </diagonal>
    </border>
    <border diagonalUp="1">
      <left/>
      <right style="medium">
        <color indexed="64"/>
      </right>
      <top style="medium">
        <color indexed="64"/>
      </top>
      <bottom style="medium">
        <color indexed="64"/>
      </bottom>
      <diagonal style="thin">
        <color auto="1"/>
      </diagonal>
    </border>
    <border diagonalUp="1">
      <left style="thin">
        <color auto="1"/>
      </left>
      <right style="medium">
        <color indexed="64"/>
      </right>
      <top style="medium">
        <color indexed="64"/>
      </top>
      <bottom/>
      <diagonal style="thin">
        <color auto="1"/>
      </diagonal>
    </border>
    <border diagonalUp="1">
      <left style="medium">
        <color indexed="64"/>
      </left>
      <right style="medium">
        <color indexed="64"/>
      </right>
      <top/>
      <bottom/>
      <diagonal style="thin">
        <color auto="1"/>
      </diagonal>
    </border>
    <border diagonalUp="1">
      <left style="thin">
        <color auto="1"/>
      </left>
      <right/>
      <top style="thin">
        <color indexed="64"/>
      </top>
      <bottom style="thin">
        <color indexed="64"/>
      </bottom>
      <diagonal style="thin">
        <color auto="1"/>
      </diagonal>
    </border>
    <border diagonalUp="1">
      <left style="thin">
        <color auto="1"/>
      </left>
      <right/>
      <top/>
      <bottom style="thin">
        <color auto="1"/>
      </bottom>
      <diagonal style="thin">
        <color auto="1"/>
      </diagonal>
    </border>
    <border diagonalUp="1">
      <left/>
      <right/>
      <top/>
      <bottom style="thin">
        <color auto="1"/>
      </bottom>
      <diagonal style="thin">
        <color auto="1"/>
      </diagonal>
    </border>
    <border diagonalUp="1">
      <left/>
      <right style="thin">
        <color auto="1"/>
      </right>
      <top/>
      <bottom style="thin">
        <color auto="1"/>
      </bottom>
      <diagonal style="thin">
        <color auto="1"/>
      </diagonal>
    </border>
    <border diagonalUp="1">
      <left/>
      <right/>
      <top style="thin">
        <color auto="1"/>
      </top>
      <bottom style="thin">
        <color auto="1"/>
      </bottom>
      <diagonal style="thin">
        <color auto="1"/>
      </diagonal>
    </border>
    <border diagonalUp="1">
      <left/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 diagonalUp="1">
      <left/>
      <right style="medium">
        <color indexed="64"/>
      </right>
      <top style="medium">
        <color indexed="64"/>
      </top>
      <bottom/>
      <diagonal style="thin">
        <color indexed="64"/>
      </diagonal>
    </border>
    <border diagonalUp="1"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 diagonalUp="1">
      <left/>
      <right style="medium">
        <color indexed="64"/>
      </right>
      <top/>
      <bottom/>
      <diagonal style="thin">
        <color indexed="64"/>
      </diagonal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93">
    <xf numFmtId="0" fontId="0" fillId="0" borderId="0" xfId="0"/>
    <xf numFmtId="0" fontId="2" fillId="0" borderId="0" xfId="0" applyFont="1"/>
    <xf numFmtId="0" fontId="3" fillId="2" borderId="2" xfId="0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3" fontId="4" fillId="2" borderId="3" xfId="0" applyNumberFormat="1" applyFont="1" applyFill="1" applyBorder="1" applyAlignment="1">
      <alignment horizontal="center" vertical="center" wrapText="1"/>
    </xf>
    <xf numFmtId="3" fontId="4" fillId="2" borderId="1" xfId="0" applyNumberFormat="1" applyFont="1" applyFill="1" applyBorder="1" applyAlignment="1">
      <alignment horizontal="center" vertical="center" wrapText="1"/>
    </xf>
    <xf numFmtId="3" fontId="4" fillId="2" borderId="2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164" fontId="8" fillId="0" borderId="2" xfId="0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3" fontId="8" fillId="2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3" fillId="2" borderId="4" xfId="0" applyFont="1" applyFill="1" applyBorder="1" applyAlignment="1">
      <alignment horizontal="center" vertical="center" textRotation="90"/>
    </xf>
    <xf numFmtId="0" fontId="6" fillId="2" borderId="4" xfId="0" applyFont="1" applyFill="1" applyBorder="1" applyAlignment="1">
      <alignment horizontal="center" vertical="center" textRotation="90" wrapText="1"/>
    </xf>
    <xf numFmtId="3" fontId="8" fillId="0" borderId="2" xfId="0" applyNumberFormat="1" applyFont="1" applyBorder="1" applyAlignment="1">
      <alignment horizontal="center" vertical="center" shrinkToFit="1"/>
    </xf>
    <xf numFmtId="164" fontId="8" fillId="0" borderId="2" xfId="0" applyNumberFormat="1" applyFont="1" applyBorder="1" applyAlignment="1">
      <alignment horizontal="center" vertical="center" shrinkToFit="1"/>
    </xf>
    <xf numFmtId="164" fontId="6" fillId="0" borderId="2" xfId="0" applyNumberFormat="1" applyFont="1" applyBorder="1" applyAlignment="1">
      <alignment horizontal="center" vertical="center"/>
    </xf>
    <xf numFmtId="3" fontId="6" fillId="2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textRotation="90"/>
    </xf>
    <xf numFmtId="0" fontId="6" fillId="2" borderId="2" xfId="0" applyFont="1" applyFill="1" applyBorder="1" applyAlignment="1">
      <alignment horizontal="center" vertical="center" textRotation="90" wrapText="1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3" fontId="4" fillId="2" borderId="16" xfId="0" applyNumberFormat="1" applyFont="1" applyFill="1" applyBorder="1" applyAlignment="1">
      <alignment horizontal="center" vertical="center" wrapText="1"/>
    </xf>
    <xf numFmtId="3" fontId="3" fillId="2" borderId="16" xfId="0" applyNumberFormat="1" applyFont="1" applyFill="1" applyBorder="1" applyAlignment="1">
      <alignment horizontal="center" vertical="center" wrapText="1"/>
    </xf>
    <xf numFmtId="3" fontId="4" fillId="2" borderId="7" xfId="0" applyNumberFormat="1" applyFont="1" applyFill="1" applyBorder="1" applyAlignment="1">
      <alignment horizontal="center" vertical="center" wrapText="1"/>
    </xf>
    <xf numFmtId="3" fontId="5" fillId="0" borderId="7" xfId="0" applyNumberFormat="1" applyFont="1" applyBorder="1" applyAlignment="1">
      <alignment horizontal="center" vertical="center"/>
    </xf>
    <xf numFmtId="3" fontId="4" fillId="2" borderId="8" xfId="0" applyNumberFormat="1" applyFont="1" applyFill="1" applyBorder="1" applyAlignment="1">
      <alignment horizontal="center" vertical="center" wrapText="1"/>
    </xf>
    <xf numFmtId="3" fontId="4" fillId="2" borderId="22" xfId="0" applyNumberFormat="1" applyFont="1" applyFill="1" applyBorder="1" applyAlignment="1">
      <alignment horizontal="center" vertical="center" wrapText="1"/>
    </xf>
    <xf numFmtId="0" fontId="3" fillId="0" borderId="23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3" fontId="4" fillId="2" borderId="16" xfId="0" applyNumberFormat="1" applyFont="1" applyFill="1" applyBorder="1" applyAlignment="1">
      <alignment horizontal="center" vertical="center" shrinkToFit="1"/>
    </xf>
    <xf numFmtId="3" fontId="3" fillId="2" borderId="16" xfId="0" applyNumberFormat="1" applyFont="1" applyFill="1" applyBorder="1" applyAlignment="1">
      <alignment horizontal="center" vertical="center" shrinkToFit="1"/>
    </xf>
    <xf numFmtId="3" fontId="5" fillId="0" borderId="27" xfId="0" applyNumberFormat="1" applyFont="1" applyBorder="1" applyAlignment="1">
      <alignment horizontal="center" vertical="center"/>
    </xf>
    <xf numFmtId="3" fontId="4" fillId="3" borderId="1" xfId="0" applyNumberFormat="1" applyFont="1" applyFill="1" applyBorder="1" applyAlignment="1">
      <alignment horizontal="center" vertical="center" wrapText="1"/>
    </xf>
    <xf numFmtId="3" fontId="5" fillId="3" borderId="2" xfId="0" applyNumberFormat="1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3" fontId="5" fillId="0" borderId="33" xfId="0" applyNumberFormat="1" applyFont="1" applyBorder="1" applyAlignment="1">
      <alignment horizontal="center" vertical="center"/>
    </xf>
    <xf numFmtId="3" fontId="6" fillId="2" borderId="2" xfId="0" applyNumberFormat="1" applyFont="1" applyFill="1" applyBorder="1" applyAlignment="1">
      <alignment horizontal="center" vertical="center" wrapText="1"/>
    </xf>
    <xf numFmtId="3" fontId="4" fillId="2" borderId="2" xfId="0" applyNumberFormat="1" applyFont="1" applyFill="1" applyBorder="1" applyAlignment="1">
      <alignment horizontal="center" vertical="center" wrapText="1" shrinkToFit="1"/>
    </xf>
    <xf numFmtId="0" fontId="7" fillId="3" borderId="2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5" xfId="0" applyFill="1" applyBorder="1" applyAlignment="1"/>
    <xf numFmtId="0" fontId="0" fillId="3" borderId="6" xfId="0" applyFill="1" applyBorder="1" applyAlignment="1"/>
    <xf numFmtId="3" fontId="4" fillId="2" borderId="7" xfId="0" applyNumberFormat="1" applyFont="1" applyFill="1" applyBorder="1" applyAlignment="1">
      <alignment horizontal="center" vertical="center" wrapText="1"/>
    </xf>
    <xf numFmtId="3" fontId="4" fillId="2" borderId="28" xfId="0" applyNumberFormat="1" applyFont="1" applyFill="1" applyBorder="1" applyAlignment="1">
      <alignment horizontal="center" vertical="center" wrapText="1"/>
    </xf>
    <xf numFmtId="3" fontId="4" fillId="2" borderId="30" xfId="0" applyNumberFormat="1" applyFont="1" applyFill="1" applyBorder="1" applyAlignment="1">
      <alignment horizontal="center" vertical="center" wrapText="1"/>
    </xf>
    <xf numFmtId="3" fontId="4" fillId="2" borderId="16" xfId="0" applyNumberFormat="1" applyFont="1" applyFill="1" applyBorder="1" applyAlignment="1">
      <alignment horizontal="center" vertical="center" wrapText="1"/>
    </xf>
    <xf numFmtId="3" fontId="4" fillId="2" borderId="17" xfId="0" applyNumberFormat="1" applyFont="1" applyFill="1" applyBorder="1" applyAlignment="1">
      <alignment horizontal="center" vertical="center" wrapText="1"/>
    </xf>
    <xf numFmtId="3" fontId="4" fillId="2" borderId="18" xfId="0" applyNumberFormat="1" applyFont="1" applyFill="1" applyBorder="1" applyAlignment="1">
      <alignment horizontal="center" vertical="center" wrapText="1"/>
    </xf>
    <xf numFmtId="3" fontId="4" fillId="2" borderId="19" xfId="0" applyNumberFormat="1" applyFont="1" applyFill="1" applyBorder="1" applyAlignment="1">
      <alignment horizontal="center" vertical="center" wrapText="1"/>
    </xf>
    <xf numFmtId="3" fontId="4" fillId="2" borderId="29" xfId="0" applyNumberFormat="1" applyFont="1" applyFill="1" applyBorder="1" applyAlignment="1">
      <alignment horizontal="center" vertical="center" wrapText="1"/>
    </xf>
    <xf numFmtId="3" fontId="5" fillId="0" borderId="0" xfId="0" applyNumberFormat="1" applyFont="1" applyBorder="1" applyAlignment="1">
      <alignment horizontal="center" vertical="center"/>
    </xf>
    <xf numFmtId="3" fontId="4" fillId="2" borderId="37" xfId="0" applyNumberFormat="1" applyFont="1" applyFill="1" applyBorder="1" applyAlignment="1">
      <alignment horizontal="center" vertical="center" wrapText="1"/>
    </xf>
    <xf numFmtId="3" fontId="4" fillId="2" borderId="38" xfId="0" applyNumberFormat="1" applyFont="1" applyFill="1" applyBorder="1" applyAlignment="1">
      <alignment horizontal="center" vertical="center" wrapText="1"/>
    </xf>
    <xf numFmtId="3" fontId="4" fillId="2" borderId="39" xfId="0" applyNumberFormat="1" applyFont="1" applyFill="1" applyBorder="1" applyAlignment="1">
      <alignment horizontal="center" vertical="center" wrapText="1"/>
    </xf>
    <xf numFmtId="3" fontId="4" fillId="2" borderId="40" xfId="0" applyNumberFormat="1" applyFont="1" applyFill="1" applyBorder="1" applyAlignment="1">
      <alignment horizontal="center" vertical="center" wrapText="1"/>
    </xf>
    <xf numFmtId="3" fontId="4" fillId="2" borderId="42" xfId="0" applyNumberFormat="1" applyFont="1" applyFill="1" applyBorder="1" applyAlignment="1">
      <alignment horizontal="center" vertical="center" wrapText="1"/>
    </xf>
    <xf numFmtId="3" fontId="4" fillId="2" borderId="41" xfId="0" applyNumberFormat="1" applyFont="1" applyFill="1" applyBorder="1" applyAlignment="1">
      <alignment horizontal="center" vertical="center" wrapText="1"/>
    </xf>
    <xf numFmtId="3" fontId="4" fillId="2" borderId="1" xfId="0" applyNumberFormat="1" applyFont="1" applyFill="1" applyBorder="1" applyAlignment="1">
      <alignment horizontal="center" vertical="center" wrapText="1"/>
    </xf>
    <xf numFmtId="3" fontId="4" fillId="2" borderId="5" xfId="0" applyNumberFormat="1" applyFont="1" applyFill="1" applyBorder="1" applyAlignment="1">
      <alignment horizontal="center" vertical="center" wrapText="1"/>
    </xf>
    <xf numFmtId="3" fontId="4" fillId="2" borderId="6" xfId="0" applyNumberFormat="1" applyFont="1" applyFill="1" applyBorder="1" applyAlignment="1">
      <alignment horizontal="center" vertical="center" wrapText="1"/>
    </xf>
    <xf numFmtId="3" fontId="4" fillId="2" borderId="31" xfId="0" applyNumberFormat="1" applyFont="1" applyFill="1" applyBorder="1" applyAlignment="1">
      <alignment horizontal="center" vertical="center" wrapText="1"/>
    </xf>
    <xf numFmtId="3" fontId="4" fillId="2" borderId="34" xfId="0" applyNumberFormat="1" applyFont="1" applyFill="1" applyBorder="1" applyAlignment="1">
      <alignment horizontal="center" vertical="center" wrapText="1"/>
    </xf>
    <xf numFmtId="3" fontId="4" fillId="2" borderId="35" xfId="0" applyNumberFormat="1" applyFont="1" applyFill="1" applyBorder="1" applyAlignment="1">
      <alignment horizontal="center" vertical="center" wrapText="1"/>
    </xf>
    <xf numFmtId="3" fontId="4" fillId="2" borderId="36" xfId="0" applyNumberFormat="1" applyFont="1" applyFill="1" applyBorder="1" applyAlignment="1">
      <alignment horizontal="center" vertical="center" wrapText="1"/>
    </xf>
    <xf numFmtId="3" fontId="4" fillId="2" borderId="3" xfId="0" applyNumberFormat="1" applyFont="1" applyFill="1" applyBorder="1" applyAlignment="1">
      <alignment horizontal="center" vertical="center" wrapText="1"/>
    </xf>
    <xf numFmtId="3" fontId="4" fillId="2" borderId="32" xfId="0" applyNumberFormat="1" applyFont="1" applyFill="1" applyBorder="1" applyAlignment="1">
      <alignment horizontal="center" vertical="center" wrapText="1"/>
    </xf>
    <xf numFmtId="3" fontId="5" fillId="0" borderId="11" xfId="0" applyNumberFormat="1" applyFont="1" applyBorder="1" applyAlignment="1">
      <alignment horizontal="center" vertical="center"/>
    </xf>
    <xf numFmtId="3" fontId="5" fillId="0" borderId="12" xfId="0" applyNumberFormat="1" applyFont="1" applyBorder="1" applyAlignment="1">
      <alignment horizontal="center" vertical="center"/>
    </xf>
    <xf numFmtId="3" fontId="4" fillId="2" borderId="14" xfId="0" applyNumberFormat="1" applyFont="1" applyFill="1" applyBorder="1" applyAlignment="1">
      <alignment horizontal="center" vertical="center" wrapText="1"/>
    </xf>
    <xf numFmtId="3" fontId="4" fillId="2" borderId="20" xfId="0" applyNumberFormat="1" applyFont="1" applyFill="1" applyBorder="1" applyAlignment="1">
      <alignment horizontal="center" vertical="center" wrapText="1"/>
    </xf>
    <xf numFmtId="3" fontId="4" fillId="2" borderId="15" xfId="0" applyNumberFormat="1" applyFont="1" applyFill="1" applyBorder="1" applyAlignment="1">
      <alignment horizontal="center" vertical="center" wrapText="1"/>
    </xf>
    <xf numFmtId="3" fontId="4" fillId="2" borderId="2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CC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400"/>
            </a:pPr>
            <a:r>
              <a:rPr lang="fa-IR" sz="1400"/>
              <a:t>نمودارميزان جريمه کمیسیون ماده صد شهرداری ارومیه در سال</a:t>
            </a:r>
            <a:r>
              <a:rPr lang="en-US" sz="1400"/>
              <a:t>92</a:t>
            </a:r>
            <a:r>
              <a:rPr lang="fa-IR" sz="1400"/>
              <a:t>
</a:t>
            </a:r>
          </a:p>
        </c:rich>
      </c:tx>
      <c:layout>
        <c:manualLayout>
          <c:xMode val="edge"/>
          <c:yMode val="edge"/>
          <c:x val="0.30448621281831301"/>
          <c:y val="1.025670339301964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61958997722577"/>
          <c:y val="0.19656488549618634"/>
          <c:w val="0.82346241457860003"/>
          <c:h val="0.688931297709923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کلی!$H$4</c:f>
              <c:strCache>
                <c:ptCount val="1"/>
                <c:pt idx="0">
                  <c:v>ميزان جريمه ( هزار ريال ) </c:v>
                </c:pt>
              </c:strCache>
            </c:strRef>
          </c:tx>
          <c:spPr>
            <a:gradFill rotWithShape="0">
              <a:gsLst>
                <a:gs pos="0">
                  <a:srgbClr val="FF99CC"/>
                </a:gs>
                <a:gs pos="100000">
                  <a:srgbClr val="FF99CC">
                    <a:gamma/>
                    <a:shade val="46275"/>
                    <a:invGamma/>
                  </a:srgbClr>
                </a:gs>
              </a:gsLst>
              <a:path path="rect">
                <a:fillToRect l="50000" t="50000" r="50000" b="50000"/>
              </a:path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کلی!$A$6:$A$17</c:f>
              <c:strCache>
                <c:ptCount val="12"/>
                <c:pt idx="0">
                  <c:v>فروردین</c:v>
                </c:pt>
                <c:pt idx="1">
                  <c:v>اردیبهشت</c:v>
                </c:pt>
                <c:pt idx="2">
                  <c:v>خرداد</c:v>
                </c:pt>
                <c:pt idx="3">
                  <c:v>تیر</c:v>
                </c:pt>
                <c:pt idx="4">
                  <c:v>مرداد</c:v>
                </c:pt>
                <c:pt idx="5">
                  <c:v>شهریور</c:v>
                </c:pt>
                <c:pt idx="6">
                  <c:v>مهر</c:v>
                </c:pt>
                <c:pt idx="7">
                  <c:v>آبان</c:v>
                </c:pt>
                <c:pt idx="8">
                  <c:v>آذر</c:v>
                </c:pt>
                <c:pt idx="9">
                  <c:v>دی</c:v>
                </c:pt>
                <c:pt idx="10">
                  <c:v>بهمن</c:v>
                </c:pt>
                <c:pt idx="11">
                  <c:v>اسفند</c:v>
                </c:pt>
              </c:strCache>
            </c:strRef>
          </c:cat>
          <c:val>
            <c:numRef>
              <c:f>کلی!$H$6:$H$17</c:f>
              <c:numCache>
                <c:formatCode>#,##0</c:formatCode>
                <c:ptCount val="12"/>
                <c:pt idx="0">
                  <c:v>72184344</c:v>
                </c:pt>
                <c:pt idx="1">
                  <c:v>73016776</c:v>
                </c:pt>
                <c:pt idx="2">
                  <c:v>76633693</c:v>
                </c:pt>
                <c:pt idx="3">
                  <c:v>159227577</c:v>
                </c:pt>
                <c:pt idx="4">
                  <c:v>51538647</c:v>
                </c:pt>
                <c:pt idx="5">
                  <c:v>94193113</c:v>
                </c:pt>
                <c:pt idx="6">
                  <c:v>172254371</c:v>
                </c:pt>
                <c:pt idx="7">
                  <c:v>117411704</c:v>
                </c:pt>
                <c:pt idx="8">
                  <c:v>74293311</c:v>
                </c:pt>
                <c:pt idx="9">
                  <c:v>116352911</c:v>
                </c:pt>
                <c:pt idx="10">
                  <c:v>137258164</c:v>
                </c:pt>
                <c:pt idx="11">
                  <c:v>228248308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374912"/>
        <c:axId val="174376832"/>
      </c:barChart>
      <c:catAx>
        <c:axId val="174374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/>
                </a:pPr>
                <a:r>
                  <a:rPr lang="fa-IR"/>
                  <a:t>مناطق </a:t>
                </a:r>
              </a:p>
            </c:rich>
          </c:tx>
          <c:layout>
            <c:manualLayout>
              <c:xMode val="edge"/>
              <c:yMode val="edge"/>
              <c:x val="1.7084282460136675E-2"/>
              <c:y val="0.8015267175572515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/>
            </a:pPr>
            <a:endParaRPr lang="en-US"/>
          </a:p>
        </c:txPr>
        <c:crossAx val="174376832"/>
        <c:crosses val="autoZero"/>
        <c:auto val="1"/>
        <c:lblAlgn val="ctr"/>
        <c:lblOffset val="100"/>
        <c:tickMarkSkip val="1"/>
        <c:noMultiLvlLbl val="0"/>
      </c:catAx>
      <c:valAx>
        <c:axId val="174376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/>
                </a:pPr>
                <a:r>
                  <a:rPr lang="fa-IR"/>
                  <a:t>جریمه بریال</a:t>
                </a:r>
              </a:p>
            </c:rich>
          </c:tx>
          <c:layout>
            <c:manualLayout>
              <c:xMode val="edge"/>
              <c:yMode val="edge"/>
              <c:x val="5.6947608200455585E-3"/>
              <c:y val="0.4751908396946644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/>
            </a:pPr>
            <a:endParaRPr lang="en-US"/>
          </a:p>
        </c:txPr>
        <c:crossAx val="1743749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lang="en-US" sz="800"/>
            </a:pPr>
            <a:endParaRPr lang="en-US"/>
          </a:p>
        </c:txPr>
      </c:dTable>
      <c:spPr>
        <a:gradFill rotWithShape="0">
          <a:gsLst>
            <a:gs pos="0">
              <a:srgbClr val="C0C0C0"/>
            </a:gs>
            <a:gs pos="100000">
              <a:srgbClr val="FFFF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088" r="0.75000000000001088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200">
                <a:latin typeface="Tahoma" pitchFamily="34" charset="0"/>
                <a:cs typeface="B Titr" pitchFamily="2" charset="-78"/>
              </a:defRPr>
            </a:pPr>
            <a:r>
              <a:rPr lang="fa-IR" sz="1200">
                <a:latin typeface="Tahoma" pitchFamily="34" charset="0"/>
                <a:cs typeface="B Titr" pitchFamily="2" charset="-78"/>
              </a:rPr>
              <a:t>نمودار عملکرد کمیسیون ماده صد شهرداری ارومیه در سال</a:t>
            </a:r>
            <a:r>
              <a:rPr lang="en-US" sz="1200">
                <a:latin typeface="Tahoma" pitchFamily="34" charset="0"/>
                <a:cs typeface="B Titr" pitchFamily="2" charset="-78"/>
              </a:rPr>
              <a:t>1394</a:t>
            </a:r>
            <a:r>
              <a:rPr lang="fa-IR" sz="1200">
                <a:latin typeface="Tahoma" pitchFamily="34" charset="0"/>
                <a:cs typeface="B Titr" pitchFamily="2" charset="-78"/>
              </a:rPr>
              <a:t>(آراء</a:t>
            </a:r>
            <a:r>
              <a:rPr lang="fa-IR" sz="1200" baseline="0">
                <a:latin typeface="Tahoma" pitchFamily="34" charset="0"/>
                <a:cs typeface="B Titr" pitchFamily="2" charset="-78"/>
              </a:rPr>
              <a:t> بدوی)</a:t>
            </a:r>
            <a:endParaRPr lang="en-US" sz="1200">
              <a:latin typeface="Tahoma" pitchFamily="34" charset="0"/>
              <a:cs typeface="B Titr" pitchFamily="2" charset="-78"/>
            </a:endParaRPr>
          </a:p>
        </c:rich>
      </c:tx>
      <c:layout>
        <c:manualLayout>
          <c:xMode val="edge"/>
          <c:yMode val="edge"/>
          <c:x val="0.3318490454309736"/>
          <c:y val="1.5712366138686429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647433408955734"/>
          <c:y val="8.3935210526016768E-2"/>
          <c:w val="0.76051026719519499"/>
          <c:h val="0.7459516995683638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کلی!$M$4</c:f>
              <c:strCache>
                <c:ptCount val="1"/>
                <c:pt idx="0">
                  <c:v>تعداد پرونده هاي رسيدگي شده</c:v>
                </c:pt>
              </c:strCache>
            </c:strRef>
          </c:tx>
          <c:invertIfNegative val="0"/>
          <c:cat>
            <c:strRef>
              <c:f>کلی!$K$6:$K$17</c:f>
              <c:strCache>
                <c:ptCount val="12"/>
                <c:pt idx="0">
                  <c:v>فروردین</c:v>
                </c:pt>
                <c:pt idx="1">
                  <c:v>اردیبهشت</c:v>
                </c:pt>
                <c:pt idx="2">
                  <c:v>خرداد</c:v>
                </c:pt>
                <c:pt idx="3">
                  <c:v>تیر</c:v>
                </c:pt>
                <c:pt idx="4">
                  <c:v>مرداد</c:v>
                </c:pt>
                <c:pt idx="5">
                  <c:v>شهریور</c:v>
                </c:pt>
                <c:pt idx="6">
                  <c:v>مهر</c:v>
                </c:pt>
                <c:pt idx="7">
                  <c:v>آبان</c:v>
                </c:pt>
                <c:pt idx="8">
                  <c:v>آذر</c:v>
                </c:pt>
                <c:pt idx="9">
                  <c:v>دی</c:v>
                </c:pt>
                <c:pt idx="10">
                  <c:v>بهمن</c:v>
                </c:pt>
                <c:pt idx="11">
                  <c:v>اسفند</c:v>
                </c:pt>
              </c:strCache>
            </c:strRef>
          </c:cat>
          <c:val>
            <c:numRef>
              <c:f>کلی!$M$6:$M$17</c:f>
              <c:numCache>
                <c:formatCode>#,##0</c:formatCode>
                <c:ptCount val="12"/>
                <c:pt idx="0">
                  <c:v>137</c:v>
                </c:pt>
                <c:pt idx="1">
                  <c:v>235</c:v>
                </c:pt>
                <c:pt idx="2">
                  <c:v>296</c:v>
                </c:pt>
                <c:pt idx="3">
                  <c:v>296</c:v>
                </c:pt>
                <c:pt idx="4">
                  <c:v>230</c:v>
                </c:pt>
                <c:pt idx="5">
                  <c:v>331</c:v>
                </c:pt>
                <c:pt idx="6">
                  <c:v>387</c:v>
                </c:pt>
                <c:pt idx="7">
                  <c:v>268</c:v>
                </c:pt>
                <c:pt idx="8">
                  <c:v>333</c:v>
                </c:pt>
                <c:pt idx="9">
                  <c:v>361</c:v>
                </c:pt>
                <c:pt idx="10">
                  <c:v>392</c:v>
                </c:pt>
                <c:pt idx="11">
                  <c:v>445</c:v>
                </c:pt>
              </c:numCache>
            </c:numRef>
          </c:val>
        </c:ser>
        <c:ser>
          <c:idx val="1"/>
          <c:order val="1"/>
          <c:tx>
            <c:strRef>
              <c:f>کلی!$R$4</c:f>
              <c:strCache>
                <c:ptCount val="1"/>
                <c:pt idx="0">
                  <c:v>ميزان جريمه ( هزار ريال ) </c:v>
                </c:pt>
              </c:strCache>
            </c:strRef>
          </c:tx>
          <c:invertIfNegative val="0"/>
          <c:cat>
            <c:strRef>
              <c:f>کلی!$K$6:$K$17</c:f>
              <c:strCache>
                <c:ptCount val="12"/>
                <c:pt idx="0">
                  <c:v>فروردین</c:v>
                </c:pt>
                <c:pt idx="1">
                  <c:v>اردیبهشت</c:v>
                </c:pt>
                <c:pt idx="2">
                  <c:v>خرداد</c:v>
                </c:pt>
                <c:pt idx="3">
                  <c:v>تیر</c:v>
                </c:pt>
                <c:pt idx="4">
                  <c:v>مرداد</c:v>
                </c:pt>
                <c:pt idx="5">
                  <c:v>شهریور</c:v>
                </c:pt>
                <c:pt idx="6">
                  <c:v>مهر</c:v>
                </c:pt>
                <c:pt idx="7">
                  <c:v>آبان</c:v>
                </c:pt>
                <c:pt idx="8">
                  <c:v>آذر</c:v>
                </c:pt>
                <c:pt idx="9">
                  <c:v>دی</c:v>
                </c:pt>
                <c:pt idx="10">
                  <c:v>بهمن</c:v>
                </c:pt>
                <c:pt idx="11">
                  <c:v>اسفند</c:v>
                </c:pt>
              </c:strCache>
            </c:strRef>
          </c:cat>
          <c:val>
            <c:numRef>
              <c:f>کلی!$R$6:$R$17</c:f>
              <c:numCache>
                <c:formatCode>#,##0</c:formatCode>
                <c:ptCount val="12"/>
                <c:pt idx="0">
                  <c:v>58512939</c:v>
                </c:pt>
                <c:pt idx="1">
                  <c:v>52860271</c:v>
                </c:pt>
                <c:pt idx="2">
                  <c:v>45262381</c:v>
                </c:pt>
                <c:pt idx="3">
                  <c:v>131070589</c:v>
                </c:pt>
                <c:pt idx="4">
                  <c:v>41512342</c:v>
                </c:pt>
                <c:pt idx="5">
                  <c:v>78983539</c:v>
                </c:pt>
                <c:pt idx="6">
                  <c:v>156535911</c:v>
                </c:pt>
                <c:pt idx="7">
                  <c:v>54740337</c:v>
                </c:pt>
                <c:pt idx="8">
                  <c:v>67394323</c:v>
                </c:pt>
                <c:pt idx="9">
                  <c:v>94254693</c:v>
                </c:pt>
                <c:pt idx="10">
                  <c:v>118950084</c:v>
                </c:pt>
                <c:pt idx="11">
                  <c:v>208147515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0312704"/>
        <c:axId val="34722176"/>
        <c:axId val="0"/>
      </c:bar3DChart>
      <c:catAx>
        <c:axId val="18031270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34722176"/>
        <c:crosses val="autoZero"/>
        <c:auto val="1"/>
        <c:lblAlgn val="ctr"/>
        <c:lblOffset val="100"/>
        <c:noMultiLvlLbl val="0"/>
      </c:catAx>
      <c:valAx>
        <c:axId val="34722176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lang="en-US" sz="1050" b="1"/>
            </a:pPr>
            <a:endParaRPr lang="en-US"/>
          </a:p>
        </c:txPr>
        <c:crossAx val="18031270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blipFill dpi="0" rotWithShape="1">
            <a:blip xmlns:r="http://schemas.openxmlformats.org/officeDocument/2006/relationships" r:embed="rId1"/>
            <a:srcRect/>
            <a:tile tx="0" ty="0" sx="100000" sy="100000" flip="xy" algn="ctr"/>
          </a:blipFill>
        </c:spPr>
        <c:txPr>
          <a:bodyPr/>
          <a:lstStyle/>
          <a:p>
            <a:pPr rtl="0">
              <a:defRPr lang="en-US" sz="700" b="1" baseline="0">
                <a:latin typeface="+mn-lt"/>
                <a:cs typeface="Tahoma" pitchFamily="34" charset="0"/>
              </a:defRPr>
            </a:pPr>
            <a:endParaRPr lang="en-US"/>
          </a:p>
        </c:txPr>
      </c:dTable>
      <c:spPr>
        <a:ln>
          <a:noFill/>
        </a:ln>
      </c:spPr>
    </c:plotArea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  <a:ln w="0">
      <a:solidFill>
        <a:schemeClr val="tx1"/>
      </a:solidFill>
    </a:ln>
  </c:spPr>
  <c:printSettings>
    <c:headerFooter/>
    <c:pageMargins b="0.75000000000000955" l="0.70000000000000062" r="0.70000000000000062" t="0.75000000000000955" header="0.30000000000000032" footer="0.30000000000000032"/>
    <c:pageSetup paperSize="9"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200">
                <a:latin typeface="Tahoma" pitchFamily="34" charset="0"/>
                <a:cs typeface="B Titr" pitchFamily="2" charset="-78"/>
              </a:defRPr>
            </a:pPr>
            <a:r>
              <a:rPr lang="fa-IR" sz="1200">
                <a:latin typeface="Tahoma" pitchFamily="34" charset="0"/>
                <a:cs typeface="B Titr" pitchFamily="2" charset="-78"/>
              </a:rPr>
              <a:t>نمودار پرونده هاي رسيدگي شده در كميسيونهای ماده صد مناطق شهرداری اروميه در  سال </a:t>
            </a:r>
            <a:r>
              <a:rPr lang="en-US" sz="1200">
                <a:latin typeface="Tahoma" pitchFamily="34" charset="0"/>
                <a:cs typeface="B Titr" pitchFamily="2" charset="-78"/>
              </a:rPr>
              <a:t>1394</a:t>
            </a:r>
            <a:r>
              <a:rPr lang="fa-IR" sz="1200">
                <a:latin typeface="Tahoma" pitchFamily="34" charset="0"/>
                <a:cs typeface="B Titr" pitchFamily="2" charset="-78"/>
              </a:rPr>
              <a:t>(مجموع آراء تجدید نظر)</a:t>
            </a:r>
            <a:endParaRPr lang="en-US" sz="1200">
              <a:latin typeface="Tahoma" pitchFamily="34" charset="0"/>
              <a:cs typeface="B Titr" pitchFamily="2" charset="-78"/>
            </a:endParaRPr>
          </a:p>
        </c:rich>
      </c:tx>
      <c:layout>
        <c:manualLayout>
          <c:xMode val="edge"/>
          <c:yMode val="edge"/>
          <c:x val="0.16291292849195554"/>
          <c:y val="8.9249122769477756E-3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کلی!$X$4</c:f>
              <c:strCache>
                <c:ptCount val="1"/>
                <c:pt idx="0">
                  <c:v>تعداد پرونده هاي رسيدگي شده</c:v>
                </c:pt>
              </c:strCache>
            </c:strRef>
          </c:tx>
          <c:invertIfNegative val="0"/>
          <c:cat>
            <c:strRef>
              <c:f>کلی!$V$6:$V$17</c:f>
              <c:strCache>
                <c:ptCount val="12"/>
                <c:pt idx="0">
                  <c:v>فروردین</c:v>
                </c:pt>
                <c:pt idx="1">
                  <c:v>اردیبهشت</c:v>
                </c:pt>
                <c:pt idx="2">
                  <c:v>خرداد</c:v>
                </c:pt>
                <c:pt idx="3">
                  <c:v>تیر</c:v>
                </c:pt>
                <c:pt idx="4">
                  <c:v>مرداد</c:v>
                </c:pt>
                <c:pt idx="5">
                  <c:v>شهریور</c:v>
                </c:pt>
                <c:pt idx="6">
                  <c:v>مهر</c:v>
                </c:pt>
                <c:pt idx="7">
                  <c:v>آبان</c:v>
                </c:pt>
                <c:pt idx="8">
                  <c:v>آذر</c:v>
                </c:pt>
                <c:pt idx="9">
                  <c:v>دی</c:v>
                </c:pt>
                <c:pt idx="10">
                  <c:v>بهمن</c:v>
                </c:pt>
                <c:pt idx="11">
                  <c:v>اسفند</c:v>
                </c:pt>
              </c:strCache>
            </c:strRef>
          </c:cat>
          <c:val>
            <c:numRef>
              <c:f>کلی!$X$6:$X$17</c:f>
              <c:numCache>
                <c:formatCode>#,##0</c:formatCode>
                <c:ptCount val="12"/>
                <c:pt idx="0">
                  <c:v>27</c:v>
                </c:pt>
                <c:pt idx="1">
                  <c:v>140</c:v>
                </c:pt>
                <c:pt idx="2">
                  <c:v>91</c:v>
                </c:pt>
                <c:pt idx="3">
                  <c:v>87</c:v>
                </c:pt>
                <c:pt idx="4">
                  <c:v>77</c:v>
                </c:pt>
                <c:pt idx="5">
                  <c:v>82</c:v>
                </c:pt>
                <c:pt idx="6">
                  <c:v>126</c:v>
                </c:pt>
                <c:pt idx="7">
                  <c:v>72</c:v>
                </c:pt>
                <c:pt idx="8">
                  <c:v>85</c:v>
                </c:pt>
                <c:pt idx="9">
                  <c:v>84</c:v>
                </c:pt>
                <c:pt idx="10">
                  <c:v>83</c:v>
                </c:pt>
                <c:pt idx="11">
                  <c:v>119</c:v>
                </c:pt>
              </c:numCache>
            </c:numRef>
          </c:val>
        </c:ser>
        <c:ser>
          <c:idx val="1"/>
          <c:order val="1"/>
          <c:tx>
            <c:strRef>
              <c:f>کلی!$AC$4</c:f>
              <c:strCache>
                <c:ptCount val="1"/>
                <c:pt idx="0">
                  <c:v>ميزان جريمه ( هزار ريال ) </c:v>
                </c:pt>
              </c:strCache>
            </c:strRef>
          </c:tx>
          <c:invertIfNegative val="0"/>
          <c:cat>
            <c:strRef>
              <c:f>کلی!$V$6:$V$17</c:f>
              <c:strCache>
                <c:ptCount val="12"/>
                <c:pt idx="0">
                  <c:v>فروردین</c:v>
                </c:pt>
                <c:pt idx="1">
                  <c:v>اردیبهشت</c:v>
                </c:pt>
                <c:pt idx="2">
                  <c:v>خرداد</c:v>
                </c:pt>
                <c:pt idx="3">
                  <c:v>تیر</c:v>
                </c:pt>
                <c:pt idx="4">
                  <c:v>مرداد</c:v>
                </c:pt>
                <c:pt idx="5">
                  <c:v>شهریور</c:v>
                </c:pt>
                <c:pt idx="6">
                  <c:v>مهر</c:v>
                </c:pt>
                <c:pt idx="7">
                  <c:v>آبان</c:v>
                </c:pt>
                <c:pt idx="8">
                  <c:v>آذر</c:v>
                </c:pt>
                <c:pt idx="9">
                  <c:v>دی</c:v>
                </c:pt>
                <c:pt idx="10">
                  <c:v>بهمن</c:v>
                </c:pt>
                <c:pt idx="11">
                  <c:v>اسفند</c:v>
                </c:pt>
              </c:strCache>
            </c:strRef>
          </c:cat>
          <c:val>
            <c:numRef>
              <c:f>کلی!$AC$6:$AC$17</c:f>
              <c:numCache>
                <c:formatCode>#,##0</c:formatCode>
                <c:ptCount val="12"/>
                <c:pt idx="0">
                  <c:v>13671405</c:v>
                </c:pt>
                <c:pt idx="1">
                  <c:v>20156505</c:v>
                </c:pt>
                <c:pt idx="2">
                  <c:v>31371312</c:v>
                </c:pt>
                <c:pt idx="3">
                  <c:v>28156988</c:v>
                </c:pt>
                <c:pt idx="4">
                  <c:v>10026305</c:v>
                </c:pt>
                <c:pt idx="5">
                  <c:v>15209574</c:v>
                </c:pt>
                <c:pt idx="6">
                  <c:v>15718460</c:v>
                </c:pt>
                <c:pt idx="7">
                  <c:v>62671367</c:v>
                </c:pt>
                <c:pt idx="8">
                  <c:v>6898988</c:v>
                </c:pt>
                <c:pt idx="9">
                  <c:v>22098218</c:v>
                </c:pt>
                <c:pt idx="10">
                  <c:v>18308080</c:v>
                </c:pt>
                <c:pt idx="11">
                  <c:v>20100793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822208"/>
        <c:axId val="174346624"/>
        <c:axId val="0"/>
      </c:bar3DChart>
      <c:catAx>
        <c:axId val="3582220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174346624"/>
        <c:crosses val="autoZero"/>
        <c:auto val="1"/>
        <c:lblAlgn val="ctr"/>
        <c:lblOffset val="100"/>
        <c:noMultiLvlLbl val="0"/>
      </c:catAx>
      <c:valAx>
        <c:axId val="17434662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358222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n-US" sz="700" b="1" i="0" baseline="0"/>
            </a:pPr>
            <a:endParaRPr lang="en-US"/>
          </a:p>
        </c:txPr>
      </c:dTable>
    </c:plotArea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</c:spPr>
  <c:printSettings>
    <c:headerFooter/>
    <c:pageMargins b="0.75000000000000944" l="0.70000000000000062" r="0.70000000000000062" t="0.75000000000000944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5.jpeg"/><Relationship Id="rId7" Type="http://schemas.openxmlformats.org/officeDocument/2006/relationships/chart" Target="../charts/chart3.xml"/><Relationship Id="rId2" Type="http://schemas.openxmlformats.org/officeDocument/2006/relationships/image" Target="../media/image4.jpeg"/><Relationship Id="rId1" Type="http://schemas.openxmlformats.org/officeDocument/2006/relationships/chart" Target="../charts/chart1.xml"/><Relationship Id="rId6" Type="http://schemas.openxmlformats.org/officeDocument/2006/relationships/chart" Target="../charts/chart2.xml"/><Relationship Id="rId5" Type="http://schemas.openxmlformats.org/officeDocument/2006/relationships/image" Target="../media/image7.jpeg"/><Relationship Id="rId4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40105</xdr:colOff>
      <xdr:row>0</xdr:row>
      <xdr:rowOff>60157</xdr:rowOff>
    </xdr:from>
    <xdr:to>
      <xdr:col>3</xdr:col>
      <xdr:colOff>231321</xdr:colOff>
      <xdr:row>0</xdr:row>
      <xdr:rowOff>1153025</xdr:rowOff>
    </xdr:to>
    <xdr:pic>
      <xdr:nvPicPr>
        <xdr:cNvPr id="32" name="Picture 31" descr="C:\Users\darvishi\Desktop\Capture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5" y="60157"/>
          <a:ext cx="1344242" cy="1092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2565</xdr:colOff>
      <xdr:row>0</xdr:row>
      <xdr:rowOff>78518</xdr:rowOff>
    </xdr:from>
    <xdr:to>
      <xdr:col>26</xdr:col>
      <xdr:colOff>718781</xdr:colOff>
      <xdr:row>0</xdr:row>
      <xdr:rowOff>1182793</xdr:rowOff>
    </xdr:to>
    <xdr:pic>
      <xdr:nvPicPr>
        <xdr:cNvPr id="33" name="Picture 32" descr="C:\Users\darvishi\Desktop\شهروند الکترونیک\بنر شهروند الکترونیک\آرم\ARM.t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7486" y="78518"/>
          <a:ext cx="1037058" cy="1104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20053</xdr:colOff>
      <xdr:row>0</xdr:row>
      <xdr:rowOff>100263</xdr:rowOff>
    </xdr:from>
    <xdr:to>
      <xdr:col>30</xdr:col>
      <xdr:colOff>201242</xdr:colOff>
      <xdr:row>0</xdr:row>
      <xdr:rowOff>1193131</xdr:rowOff>
    </xdr:to>
    <xdr:pic>
      <xdr:nvPicPr>
        <xdr:cNvPr id="34" name="Picture 33" descr="C:\Users\darvishi\Desktop\Capture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7711" y="100263"/>
          <a:ext cx="1344242" cy="1092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22618</xdr:colOff>
      <xdr:row>0</xdr:row>
      <xdr:rowOff>118624</xdr:rowOff>
    </xdr:from>
    <xdr:to>
      <xdr:col>54</xdr:col>
      <xdr:colOff>47018</xdr:colOff>
      <xdr:row>1</xdr:row>
      <xdr:rowOff>9715</xdr:rowOff>
    </xdr:to>
    <xdr:pic>
      <xdr:nvPicPr>
        <xdr:cNvPr id="35" name="Picture 34" descr="C:\Users\darvishi\Desktop\شهروند الکترونیک\بنر شهروند الکترونیک\آرم\ARM.t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15092" y="118624"/>
          <a:ext cx="1037058" cy="1104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40105</xdr:colOff>
      <xdr:row>19</xdr:row>
      <xdr:rowOff>70185</xdr:rowOff>
    </xdr:from>
    <xdr:to>
      <xdr:col>30</xdr:col>
      <xdr:colOff>221294</xdr:colOff>
      <xdr:row>22</xdr:row>
      <xdr:rowOff>822158</xdr:rowOff>
    </xdr:to>
    <xdr:pic>
      <xdr:nvPicPr>
        <xdr:cNvPr id="36" name="Picture 35" descr="C:\Users\darvishi\Desktop\Capture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7763" y="7970922"/>
          <a:ext cx="1344242" cy="1092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42670</xdr:colOff>
      <xdr:row>19</xdr:row>
      <xdr:rowOff>88546</xdr:rowOff>
    </xdr:from>
    <xdr:to>
      <xdr:col>54</xdr:col>
      <xdr:colOff>67070</xdr:colOff>
      <xdr:row>23</xdr:row>
      <xdr:rowOff>9716</xdr:rowOff>
    </xdr:to>
    <xdr:pic>
      <xdr:nvPicPr>
        <xdr:cNvPr id="37" name="Picture 36" descr="C:\Users\darvishi\Desktop\شهروند الکترونیک\بنر شهروند الکترونیک\آرم\ARM.t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35144" y="7989283"/>
          <a:ext cx="1037058" cy="1104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30079</xdr:colOff>
      <xdr:row>19</xdr:row>
      <xdr:rowOff>40105</xdr:rowOff>
    </xdr:from>
    <xdr:to>
      <xdr:col>3</xdr:col>
      <xdr:colOff>221295</xdr:colOff>
      <xdr:row>22</xdr:row>
      <xdr:rowOff>792078</xdr:rowOff>
    </xdr:to>
    <xdr:pic>
      <xdr:nvPicPr>
        <xdr:cNvPr id="38" name="Picture 37" descr="C:\Users\darvishi\Desktop\Capture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79" y="7940842"/>
          <a:ext cx="1344242" cy="1092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2565</xdr:colOff>
      <xdr:row>19</xdr:row>
      <xdr:rowOff>58467</xdr:rowOff>
    </xdr:from>
    <xdr:to>
      <xdr:col>26</xdr:col>
      <xdr:colOff>718781</xdr:colOff>
      <xdr:row>22</xdr:row>
      <xdr:rowOff>821847</xdr:rowOff>
    </xdr:to>
    <xdr:pic>
      <xdr:nvPicPr>
        <xdr:cNvPr id="39" name="Picture 38" descr="C:\Users\darvishi\Desktop\شهروند الکترونیک\بنر شهروند الکترونیک\آرم\ARM.t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7486" y="7959204"/>
          <a:ext cx="1037058" cy="1104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24</xdr:row>
      <xdr:rowOff>386521</xdr:rowOff>
    </xdr:from>
    <xdr:to>
      <xdr:col>7</xdr:col>
      <xdr:colOff>1362075</xdr:colOff>
      <xdr:row>50</xdr:row>
      <xdr:rowOff>9524</xdr:rowOff>
    </xdr:to>
    <xdr:graphicFrame macro="">
      <xdr:nvGraphicFramePr>
        <xdr:cNvPr id="110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809625</xdr:colOff>
      <xdr:row>0</xdr:row>
      <xdr:rowOff>104775</xdr:rowOff>
    </xdr:from>
    <xdr:to>
      <xdr:col>4</xdr:col>
      <xdr:colOff>819150</xdr:colOff>
      <xdr:row>1</xdr:row>
      <xdr:rowOff>952500</xdr:rowOff>
    </xdr:to>
    <xdr:grpSp>
      <xdr:nvGrpSpPr>
        <xdr:cNvPr id="1108" name="Group 2"/>
        <xdr:cNvGrpSpPr>
          <a:grpSpLocks/>
        </xdr:cNvGrpSpPr>
      </xdr:nvGrpSpPr>
      <xdr:grpSpPr bwMode="auto">
        <a:xfrm>
          <a:off x="3590310" y="104775"/>
          <a:ext cx="1100292" cy="1078169"/>
          <a:chOff x="2452" y="25"/>
          <a:chExt cx="115" cy="120"/>
        </a:xfrm>
      </xdr:grpSpPr>
      <xdr:sp macro="" textlink="">
        <xdr:nvSpPr>
          <xdr:cNvPr id="1122" name="Oval 3"/>
          <xdr:cNvSpPr>
            <a:spLocks noChangeArrowheads="1"/>
          </xdr:cNvSpPr>
        </xdr:nvSpPr>
        <xdr:spPr bwMode="auto">
          <a:xfrm>
            <a:off x="2452" y="25"/>
            <a:ext cx="115" cy="120"/>
          </a:xfrm>
          <a:prstGeom prst="ellips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28" name="WordArt 4"/>
          <xdr:cNvSpPr>
            <a:spLocks noChangeArrowheads="1" noChangeShapeType="1" noTextEdit="1"/>
          </xdr:cNvSpPr>
        </xdr:nvSpPr>
        <xdr:spPr bwMode="auto">
          <a:xfrm>
            <a:off x="2469" y="39"/>
            <a:ext cx="84" cy="97"/>
          </a:xfrm>
          <a:prstGeom prst="rect">
            <a:avLst/>
          </a:prstGeom>
        </xdr:spPr>
        <xdr:txBody>
          <a:bodyPr wrap="none" fromWordArt="1">
            <a:prstTxWarp prst="textArchUp">
              <a:avLst>
                <a:gd name="adj" fmla="val 10800000"/>
              </a:avLst>
            </a:prstTxWarp>
          </a:bodyPr>
          <a:lstStyle/>
          <a:p>
            <a:pPr algn="ctr" rtl="1"/>
            <a:r>
              <a:rPr lang="fa-IR" sz="3600" b="1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cs typeface="2  Nazanin"/>
              </a:rPr>
              <a:t>سازمان آمار و فنآوري اطلاعات</a:t>
            </a:r>
          </a:p>
        </xdr:txBody>
      </xdr:sp>
      <xdr:sp macro="" textlink="">
        <xdr:nvSpPr>
          <xdr:cNvPr id="1029" name="WordArt 5"/>
          <xdr:cNvSpPr>
            <a:spLocks noChangeArrowheads="1" noChangeShapeType="1" noTextEdit="1"/>
          </xdr:cNvSpPr>
        </xdr:nvSpPr>
        <xdr:spPr bwMode="auto">
          <a:xfrm rot="233603">
            <a:off x="2461" y="58"/>
            <a:ext cx="94" cy="79"/>
          </a:xfrm>
          <a:prstGeom prst="rect">
            <a:avLst/>
          </a:prstGeom>
        </xdr:spPr>
        <xdr:txBody>
          <a:bodyPr wrap="none" fromWordArt="1">
            <a:prstTxWarp prst="textArchDown">
              <a:avLst>
                <a:gd name="adj" fmla="val 1725168"/>
              </a:avLst>
            </a:prstTxWarp>
          </a:bodyPr>
          <a:lstStyle/>
          <a:p>
            <a:pPr algn="ctr" rtl="1"/>
            <a:r>
              <a:rPr lang="fa-IR" sz="1800" b="1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cs typeface="2  Nazanin"/>
              </a:rPr>
              <a:t>شـهرداري اروميـه </a:t>
            </a:r>
          </a:p>
        </xdr:txBody>
      </xdr:sp>
      <xdr:pic>
        <xdr:nvPicPr>
          <xdr:cNvPr id="1125" name="Picture 6" descr="scan"/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2462" y="50"/>
            <a:ext cx="93" cy="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26" name="Oval 7"/>
          <xdr:cNvSpPr>
            <a:spLocks noChangeArrowheads="1"/>
          </xdr:cNvSpPr>
        </xdr:nvSpPr>
        <xdr:spPr bwMode="auto">
          <a:xfrm>
            <a:off x="2476" y="49"/>
            <a:ext cx="68" cy="74"/>
          </a:xfrm>
          <a:prstGeom prst="ellips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809625</xdr:colOff>
      <xdr:row>21</xdr:row>
      <xdr:rowOff>247651</xdr:rowOff>
    </xdr:from>
    <xdr:to>
      <xdr:col>4</xdr:col>
      <xdr:colOff>742950</xdr:colOff>
      <xdr:row>24</xdr:row>
      <xdr:rowOff>180975</xdr:rowOff>
    </xdr:to>
    <xdr:grpSp>
      <xdr:nvGrpSpPr>
        <xdr:cNvPr id="1109" name="Group 8"/>
        <xdr:cNvGrpSpPr>
          <a:grpSpLocks/>
        </xdr:cNvGrpSpPr>
      </xdr:nvGrpSpPr>
      <xdr:grpSpPr bwMode="auto">
        <a:xfrm>
          <a:off x="3590310" y="7591119"/>
          <a:ext cx="1024092" cy="1054816"/>
          <a:chOff x="2452" y="25"/>
          <a:chExt cx="115" cy="120"/>
        </a:xfrm>
      </xdr:grpSpPr>
      <xdr:sp macro="" textlink="">
        <xdr:nvSpPr>
          <xdr:cNvPr id="1117" name="Oval 9"/>
          <xdr:cNvSpPr>
            <a:spLocks noChangeArrowheads="1"/>
          </xdr:cNvSpPr>
        </xdr:nvSpPr>
        <xdr:spPr bwMode="auto">
          <a:xfrm>
            <a:off x="2452" y="25"/>
            <a:ext cx="115" cy="120"/>
          </a:xfrm>
          <a:prstGeom prst="ellips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34" name="WordArt 10"/>
          <xdr:cNvSpPr>
            <a:spLocks noChangeArrowheads="1" noChangeShapeType="1" noTextEdit="1"/>
          </xdr:cNvSpPr>
        </xdr:nvSpPr>
        <xdr:spPr bwMode="auto">
          <a:xfrm>
            <a:off x="2469" y="39"/>
            <a:ext cx="84" cy="91"/>
          </a:xfrm>
          <a:prstGeom prst="rect">
            <a:avLst/>
          </a:prstGeom>
        </xdr:spPr>
        <xdr:txBody>
          <a:bodyPr wrap="none" fromWordArt="1">
            <a:prstTxWarp prst="textArchUp">
              <a:avLst>
                <a:gd name="adj" fmla="val 10800000"/>
              </a:avLst>
            </a:prstTxWarp>
          </a:bodyPr>
          <a:lstStyle/>
          <a:p>
            <a:pPr algn="ctr" rtl="1"/>
            <a:r>
              <a:rPr lang="fa-IR" sz="3600" b="1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cs typeface="2  Nazanin"/>
              </a:rPr>
              <a:t>سازمان آمار و فنآوري اطلاعات</a:t>
            </a:r>
          </a:p>
        </xdr:txBody>
      </xdr:sp>
      <xdr:sp macro="" textlink="">
        <xdr:nvSpPr>
          <xdr:cNvPr id="1035" name="WordArt 11"/>
          <xdr:cNvSpPr>
            <a:spLocks noChangeArrowheads="1" noChangeShapeType="1" noTextEdit="1"/>
          </xdr:cNvSpPr>
        </xdr:nvSpPr>
        <xdr:spPr bwMode="auto">
          <a:xfrm rot="233603">
            <a:off x="2461" y="58"/>
            <a:ext cx="97" cy="78"/>
          </a:xfrm>
          <a:prstGeom prst="rect">
            <a:avLst/>
          </a:prstGeom>
        </xdr:spPr>
        <xdr:txBody>
          <a:bodyPr wrap="none" fromWordArt="1">
            <a:prstTxWarp prst="textArchDown">
              <a:avLst>
                <a:gd name="adj" fmla="val 1725168"/>
              </a:avLst>
            </a:prstTxWarp>
          </a:bodyPr>
          <a:lstStyle/>
          <a:p>
            <a:pPr algn="ctr" rtl="1"/>
            <a:r>
              <a:rPr lang="fa-IR" sz="1800" b="1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cs typeface="2  Nazanin"/>
              </a:rPr>
              <a:t>شـهرداري اروميـه </a:t>
            </a:r>
          </a:p>
        </xdr:txBody>
      </xdr:sp>
      <xdr:pic>
        <xdr:nvPicPr>
          <xdr:cNvPr id="1120" name="Picture 12" descr="scan"/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2462" y="50"/>
            <a:ext cx="93" cy="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21" name="Oval 13"/>
          <xdr:cNvSpPr>
            <a:spLocks noChangeArrowheads="1"/>
          </xdr:cNvSpPr>
        </xdr:nvSpPr>
        <xdr:spPr bwMode="auto">
          <a:xfrm>
            <a:off x="2476" y="49"/>
            <a:ext cx="68" cy="74"/>
          </a:xfrm>
          <a:prstGeom prst="ellips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13</xdr:col>
      <xdr:colOff>609600</xdr:colOff>
      <xdr:row>0</xdr:row>
      <xdr:rowOff>171059</xdr:rowOff>
    </xdr:from>
    <xdr:to>
      <xdr:col>15</xdr:col>
      <xdr:colOff>66675</xdr:colOff>
      <xdr:row>1</xdr:row>
      <xdr:rowOff>1018784</xdr:rowOff>
    </xdr:to>
    <xdr:grpSp>
      <xdr:nvGrpSpPr>
        <xdr:cNvPr id="15" name="Group 2"/>
        <xdr:cNvGrpSpPr>
          <a:grpSpLocks/>
        </xdr:cNvGrpSpPr>
      </xdr:nvGrpSpPr>
      <xdr:grpSpPr bwMode="auto">
        <a:xfrm>
          <a:off x="13391535" y="171059"/>
          <a:ext cx="1085543" cy="1078169"/>
          <a:chOff x="2452" y="25"/>
          <a:chExt cx="115" cy="120"/>
        </a:xfrm>
      </xdr:grpSpPr>
      <xdr:sp macro="" textlink="">
        <xdr:nvSpPr>
          <xdr:cNvPr id="16" name="Oval 3"/>
          <xdr:cNvSpPr>
            <a:spLocks noChangeArrowheads="1"/>
          </xdr:cNvSpPr>
        </xdr:nvSpPr>
        <xdr:spPr bwMode="auto">
          <a:xfrm>
            <a:off x="2452" y="25"/>
            <a:ext cx="115" cy="120"/>
          </a:xfrm>
          <a:prstGeom prst="ellips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7" name="WordArt 4"/>
          <xdr:cNvSpPr>
            <a:spLocks noChangeArrowheads="1" noChangeShapeType="1" noTextEdit="1"/>
          </xdr:cNvSpPr>
        </xdr:nvSpPr>
        <xdr:spPr bwMode="auto">
          <a:xfrm>
            <a:off x="2469" y="39"/>
            <a:ext cx="84" cy="97"/>
          </a:xfrm>
          <a:prstGeom prst="rect">
            <a:avLst/>
          </a:prstGeom>
        </xdr:spPr>
        <xdr:txBody>
          <a:bodyPr wrap="none" fromWordArt="1">
            <a:prstTxWarp prst="textArchUp">
              <a:avLst>
                <a:gd name="adj" fmla="val 10800000"/>
              </a:avLst>
            </a:prstTxWarp>
          </a:bodyPr>
          <a:lstStyle/>
          <a:p>
            <a:pPr algn="ctr" rtl="1"/>
            <a:r>
              <a:rPr lang="fa-IR" sz="3600" b="1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cs typeface="2  Nazanin"/>
              </a:rPr>
              <a:t>سازمان آمار و فنآوري اطلاعات</a:t>
            </a:r>
          </a:p>
        </xdr:txBody>
      </xdr:sp>
      <xdr:sp macro="" textlink="">
        <xdr:nvSpPr>
          <xdr:cNvPr id="18" name="WordArt 5"/>
          <xdr:cNvSpPr>
            <a:spLocks noChangeArrowheads="1" noChangeShapeType="1" noTextEdit="1"/>
          </xdr:cNvSpPr>
        </xdr:nvSpPr>
        <xdr:spPr bwMode="auto">
          <a:xfrm rot="233603">
            <a:off x="2461" y="58"/>
            <a:ext cx="94" cy="79"/>
          </a:xfrm>
          <a:prstGeom prst="rect">
            <a:avLst/>
          </a:prstGeom>
        </xdr:spPr>
        <xdr:txBody>
          <a:bodyPr wrap="none" fromWordArt="1">
            <a:prstTxWarp prst="textArchDown">
              <a:avLst>
                <a:gd name="adj" fmla="val 1725168"/>
              </a:avLst>
            </a:prstTxWarp>
          </a:bodyPr>
          <a:lstStyle/>
          <a:p>
            <a:pPr algn="ctr" rtl="1"/>
            <a:r>
              <a:rPr lang="fa-IR" sz="1800" b="1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cs typeface="2  Nazanin"/>
              </a:rPr>
              <a:t>شـهرداري اروميـه </a:t>
            </a:r>
          </a:p>
        </xdr:txBody>
      </xdr:sp>
      <xdr:pic>
        <xdr:nvPicPr>
          <xdr:cNvPr id="19" name="Picture 6" descr="scan"/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2462" y="50"/>
            <a:ext cx="93" cy="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0" name="Oval 7"/>
          <xdr:cNvSpPr>
            <a:spLocks noChangeArrowheads="1"/>
          </xdr:cNvSpPr>
        </xdr:nvSpPr>
        <xdr:spPr bwMode="auto">
          <a:xfrm>
            <a:off x="2476" y="49"/>
            <a:ext cx="68" cy="74"/>
          </a:xfrm>
          <a:prstGeom prst="ellips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14</xdr:col>
      <xdr:colOff>449819</xdr:colOff>
      <xdr:row>21</xdr:row>
      <xdr:rowOff>59938</xdr:rowOff>
    </xdr:from>
    <xdr:to>
      <xdr:col>15</xdr:col>
      <xdr:colOff>720004</xdr:colOff>
      <xdr:row>24</xdr:row>
      <xdr:rowOff>21838</xdr:rowOff>
    </xdr:to>
    <xdr:grpSp>
      <xdr:nvGrpSpPr>
        <xdr:cNvPr id="22" name="Group 2"/>
        <xdr:cNvGrpSpPr>
          <a:grpSpLocks/>
        </xdr:cNvGrpSpPr>
      </xdr:nvGrpSpPr>
      <xdr:grpSpPr bwMode="auto">
        <a:xfrm>
          <a:off x="14045988" y="7403406"/>
          <a:ext cx="1084419" cy="1083392"/>
          <a:chOff x="2452" y="25"/>
          <a:chExt cx="115" cy="120"/>
        </a:xfrm>
      </xdr:grpSpPr>
      <xdr:sp macro="" textlink="">
        <xdr:nvSpPr>
          <xdr:cNvPr id="23" name="Oval 3"/>
          <xdr:cNvSpPr>
            <a:spLocks noChangeArrowheads="1"/>
          </xdr:cNvSpPr>
        </xdr:nvSpPr>
        <xdr:spPr bwMode="auto">
          <a:xfrm>
            <a:off x="2452" y="25"/>
            <a:ext cx="115" cy="120"/>
          </a:xfrm>
          <a:prstGeom prst="ellips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4" name="WordArt 4"/>
          <xdr:cNvSpPr>
            <a:spLocks noChangeArrowheads="1" noChangeShapeType="1" noTextEdit="1"/>
          </xdr:cNvSpPr>
        </xdr:nvSpPr>
        <xdr:spPr bwMode="auto">
          <a:xfrm>
            <a:off x="2469" y="39"/>
            <a:ext cx="84" cy="97"/>
          </a:xfrm>
          <a:prstGeom prst="rect">
            <a:avLst/>
          </a:prstGeom>
        </xdr:spPr>
        <xdr:txBody>
          <a:bodyPr wrap="none" fromWordArt="1">
            <a:prstTxWarp prst="textArchUp">
              <a:avLst>
                <a:gd name="adj" fmla="val 10800000"/>
              </a:avLst>
            </a:prstTxWarp>
          </a:bodyPr>
          <a:lstStyle/>
          <a:p>
            <a:pPr algn="ctr" rtl="1"/>
            <a:r>
              <a:rPr lang="fa-IR" sz="3600" b="1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cs typeface="2  Nazanin"/>
              </a:rPr>
              <a:t>سازمان آمار و فنآوري اطلاعات</a:t>
            </a:r>
          </a:p>
        </xdr:txBody>
      </xdr:sp>
      <xdr:sp macro="" textlink="">
        <xdr:nvSpPr>
          <xdr:cNvPr id="25" name="WordArt 5"/>
          <xdr:cNvSpPr>
            <a:spLocks noChangeArrowheads="1" noChangeShapeType="1" noTextEdit="1"/>
          </xdr:cNvSpPr>
        </xdr:nvSpPr>
        <xdr:spPr bwMode="auto">
          <a:xfrm rot="233603">
            <a:off x="2461" y="58"/>
            <a:ext cx="94" cy="79"/>
          </a:xfrm>
          <a:prstGeom prst="rect">
            <a:avLst/>
          </a:prstGeom>
        </xdr:spPr>
        <xdr:txBody>
          <a:bodyPr wrap="none" fromWordArt="1">
            <a:prstTxWarp prst="textArchDown">
              <a:avLst>
                <a:gd name="adj" fmla="val 1725168"/>
              </a:avLst>
            </a:prstTxWarp>
          </a:bodyPr>
          <a:lstStyle/>
          <a:p>
            <a:pPr algn="ctr" rtl="1"/>
            <a:r>
              <a:rPr lang="fa-IR" sz="1800" b="1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cs typeface="2  Nazanin"/>
              </a:rPr>
              <a:t>شـهرداري اروميـه </a:t>
            </a:r>
          </a:p>
        </xdr:txBody>
      </xdr:sp>
      <xdr:pic>
        <xdr:nvPicPr>
          <xdr:cNvPr id="26" name="Picture 6" descr="scan"/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2462" y="50"/>
            <a:ext cx="93" cy="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7" name="Oval 7"/>
          <xdr:cNvSpPr>
            <a:spLocks noChangeArrowheads="1"/>
          </xdr:cNvSpPr>
        </xdr:nvSpPr>
        <xdr:spPr bwMode="auto">
          <a:xfrm>
            <a:off x="2476" y="49"/>
            <a:ext cx="68" cy="74"/>
          </a:xfrm>
          <a:prstGeom prst="ellips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10</xdr:col>
      <xdr:colOff>278780</xdr:colOff>
      <xdr:row>24</xdr:row>
      <xdr:rowOff>56066</xdr:rowOff>
    </xdr:from>
    <xdr:to>
      <xdr:col>18</xdr:col>
      <xdr:colOff>557561</xdr:colOff>
      <xdr:row>36</xdr:row>
      <xdr:rowOff>139392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274520</xdr:colOff>
      <xdr:row>37</xdr:row>
      <xdr:rowOff>46464</xdr:rowOff>
    </xdr:from>
    <xdr:to>
      <xdr:col>18</xdr:col>
      <xdr:colOff>534329</xdr:colOff>
      <xdr:row>52</xdr:row>
      <xdr:rowOff>92928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25</xdr:col>
      <xdr:colOff>0</xdr:colOff>
      <xdr:row>1</xdr:row>
      <xdr:rowOff>0</xdr:rowOff>
    </xdr:from>
    <xdr:to>
      <xdr:col>26</xdr:col>
      <xdr:colOff>180975</xdr:colOff>
      <xdr:row>2</xdr:row>
      <xdr:rowOff>9525</xdr:rowOff>
    </xdr:to>
    <xdr:grpSp>
      <xdr:nvGrpSpPr>
        <xdr:cNvPr id="30" name="Group 2"/>
        <xdr:cNvGrpSpPr>
          <a:grpSpLocks/>
        </xdr:cNvGrpSpPr>
      </xdr:nvGrpSpPr>
      <xdr:grpSpPr bwMode="auto">
        <a:xfrm>
          <a:off x="24042944" y="230444"/>
          <a:ext cx="1102749" cy="1069565"/>
          <a:chOff x="2452" y="25"/>
          <a:chExt cx="115" cy="120"/>
        </a:xfrm>
      </xdr:grpSpPr>
      <xdr:sp macro="" textlink="">
        <xdr:nvSpPr>
          <xdr:cNvPr id="31" name="Oval 3"/>
          <xdr:cNvSpPr>
            <a:spLocks noChangeArrowheads="1"/>
          </xdr:cNvSpPr>
        </xdr:nvSpPr>
        <xdr:spPr bwMode="auto">
          <a:xfrm>
            <a:off x="2452" y="25"/>
            <a:ext cx="115" cy="120"/>
          </a:xfrm>
          <a:prstGeom prst="ellips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2" name="WordArt 4"/>
          <xdr:cNvSpPr>
            <a:spLocks noChangeArrowheads="1" noChangeShapeType="1" noTextEdit="1"/>
          </xdr:cNvSpPr>
        </xdr:nvSpPr>
        <xdr:spPr bwMode="auto">
          <a:xfrm>
            <a:off x="2469" y="39"/>
            <a:ext cx="84" cy="97"/>
          </a:xfrm>
          <a:prstGeom prst="rect">
            <a:avLst/>
          </a:prstGeom>
        </xdr:spPr>
        <xdr:txBody>
          <a:bodyPr wrap="none" fromWordArt="1">
            <a:prstTxWarp prst="textArchUp">
              <a:avLst>
                <a:gd name="adj" fmla="val 10800000"/>
              </a:avLst>
            </a:prstTxWarp>
          </a:bodyPr>
          <a:lstStyle/>
          <a:p>
            <a:pPr algn="ctr" rtl="1"/>
            <a:r>
              <a:rPr lang="fa-IR" sz="3600" b="1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cs typeface="2  Nazanin"/>
              </a:rPr>
              <a:t>سازمان آمار و فنآوري اطلاعات</a:t>
            </a:r>
          </a:p>
        </xdr:txBody>
      </xdr:sp>
      <xdr:sp macro="" textlink="">
        <xdr:nvSpPr>
          <xdr:cNvPr id="33" name="WordArt 5"/>
          <xdr:cNvSpPr>
            <a:spLocks noChangeArrowheads="1" noChangeShapeType="1" noTextEdit="1"/>
          </xdr:cNvSpPr>
        </xdr:nvSpPr>
        <xdr:spPr bwMode="auto">
          <a:xfrm rot="233603">
            <a:off x="2461" y="58"/>
            <a:ext cx="94" cy="79"/>
          </a:xfrm>
          <a:prstGeom prst="rect">
            <a:avLst/>
          </a:prstGeom>
        </xdr:spPr>
        <xdr:txBody>
          <a:bodyPr wrap="none" fromWordArt="1">
            <a:prstTxWarp prst="textArchDown">
              <a:avLst>
                <a:gd name="adj" fmla="val 1725168"/>
              </a:avLst>
            </a:prstTxWarp>
          </a:bodyPr>
          <a:lstStyle/>
          <a:p>
            <a:pPr algn="ctr" rtl="1"/>
            <a:r>
              <a:rPr lang="fa-IR" sz="1800" b="1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cs typeface="2  Nazanin"/>
              </a:rPr>
              <a:t>شـهرداري اروميـه </a:t>
            </a:r>
          </a:p>
        </xdr:txBody>
      </xdr:sp>
      <xdr:pic>
        <xdr:nvPicPr>
          <xdr:cNvPr id="34" name="Picture 6" descr="scan"/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2462" y="50"/>
            <a:ext cx="93" cy="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5" name="Oval 7"/>
          <xdr:cNvSpPr>
            <a:spLocks noChangeArrowheads="1"/>
          </xdr:cNvSpPr>
        </xdr:nvSpPr>
        <xdr:spPr bwMode="auto">
          <a:xfrm>
            <a:off x="2476" y="49"/>
            <a:ext cx="68" cy="74"/>
          </a:xfrm>
          <a:prstGeom prst="ellips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814456</xdr:colOff>
      <xdr:row>53</xdr:row>
      <xdr:rowOff>27609</xdr:rowOff>
    </xdr:from>
    <xdr:to>
      <xdr:col>4</xdr:col>
      <xdr:colOff>828261</xdr:colOff>
      <xdr:row>58</xdr:row>
      <xdr:rowOff>1</xdr:rowOff>
    </xdr:to>
    <xdr:grpSp>
      <xdr:nvGrpSpPr>
        <xdr:cNvPr id="42" name="Group 8"/>
        <xdr:cNvGrpSpPr>
          <a:grpSpLocks/>
        </xdr:cNvGrpSpPr>
      </xdr:nvGrpSpPr>
      <xdr:grpSpPr bwMode="auto">
        <a:xfrm>
          <a:off x="3595141" y="14653093"/>
          <a:ext cx="1104572" cy="1262876"/>
          <a:chOff x="2452" y="25"/>
          <a:chExt cx="115" cy="120"/>
        </a:xfrm>
      </xdr:grpSpPr>
      <xdr:sp macro="" textlink="">
        <xdr:nvSpPr>
          <xdr:cNvPr id="43" name="Oval 9"/>
          <xdr:cNvSpPr>
            <a:spLocks noChangeArrowheads="1"/>
          </xdr:cNvSpPr>
        </xdr:nvSpPr>
        <xdr:spPr bwMode="auto">
          <a:xfrm>
            <a:off x="2452" y="25"/>
            <a:ext cx="115" cy="120"/>
          </a:xfrm>
          <a:prstGeom prst="ellips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4" name="WordArt 10"/>
          <xdr:cNvSpPr>
            <a:spLocks noChangeArrowheads="1" noChangeShapeType="1" noTextEdit="1"/>
          </xdr:cNvSpPr>
        </xdr:nvSpPr>
        <xdr:spPr bwMode="auto">
          <a:xfrm>
            <a:off x="2469" y="39"/>
            <a:ext cx="84" cy="91"/>
          </a:xfrm>
          <a:prstGeom prst="rect">
            <a:avLst/>
          </a:prstGeom>
        </xdr:spPr>
        <xdr:txBody>
          <a:bodyPr wrap="none" fromWordArt="1">
            <a:prstTxWarp prst="textArchUp">
              <a:avLst>
                <a:gd name="adj" fmla="val 10800000"/>
              </a:avLst>
            </a:prstTxWarp>
          </a:bodyPr>
          <a:lstStyle/>
          <a:p>
            <a:pPr algn="ctr" rtl="1"/>
            <a:r>
              <a:rPr lang="fa-IR" sz="3600" b="1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cs typeface="2  Nazanin"/>
              </a:rPr>
              <a:t>سازمان آمار و فنآوري اطلاعات</a:t>
            </a:r>
          </a:p>
        </xdr:txBody>
      </xdr:sp>
      <xdr:sp macro="" textlink="">
        <xdr:nvSpPr>
          <xdr:cNvPr id="45" name="WordArt 11"/>
          <xdr:cNvSpPr>
            <a:spLocks noChangeArrowheads="1" noChangeShapeType="1" noTextEdit="1"/>
          </xdr:cNvSpPr>
        </xdr:nvSpPr>
        <xdr:spPr bwMode="auto">
          <a:xfrm rot="233603">
            <a:off x="2461" y="58"/>
            <a:ext cx="97" cy="78"/>
          </a:xfrm>
          <a:prstGeom prst="rect">
            <a:avLst/>
          </a:prstGeom>
        </xdr:spPr>
        <xdr:txBody>
          <a:bodyPr wrap="none" fromWordArt="1">
            <a:prstTxWarp prst="textArchDown">
              <a:avLst>
                <a:gd name="adj" fmla="val 1725168"/>
              </a:avLst>
            </a:prstTxWarp>
          </a:bodyPr>
          <a:lstStyle/>
          <a:p>
            <a:pPr algn="ctr" rtl="1"/>
            <a:r>
              <a:rPr lang="fa-IR" sz="1800" b="1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cs typeface="2  Nazanin"/>
              </a:rPr>
              <a:t>شـهرداري اروميـه </a:t>
            </a:r>
          </a:p>
        </xdr:txBody>
      </xdr:sp>
      <xdr:pic>
        <xdr:nvPicPr>
          <xdr:cNvPr id="46" name="Picture 12" descr="scan"/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2462" y="50"/>
            <a:ext cx="93" cy="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7" name="Oval 13"/>
          <xdr:cNvSpPr>
            <a:spLocks noChangeArrowheads="1"/>
          </xdr:cNvSpPr>
        </xdr:nvSpPr>
        <xdr:spPr bwMode="auto">
          <a:xfrm>
            <a:off x="2476" y="49"/>
            <a:ext cx="68" cy="74"/>
          </a:xfrm>
          <a:prstGeom prst="ellips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40"/>
  <sheetViews>
    <sheetView tabSelected="1" topLeftCell="A20" zoomScale="91" zoomScaleNormal="91" workbookViewId="0">
      <selection activeCell="B31" sqref="B31:H31"/>
    </sheetView>
  </sheetViews>
  <sheetFormatPr defaultColWidth="9.140625" defaultRowHeight="15.75" x14ac:dyDescent="0.4"/>
  <cols>
    <col min="1" max="1" width="7.42578125" style="1" customWidth="1"/>
    <col min="2" max="7" width="4.7109375" style="1" customWidth="1"/>
    <col min="8" max="8" width="11.140625" style="1" customWidth="1"/>
    <col min="9" max="13" width="4.7109375" style="1" customWidth="1"/>
    <col min="14" max="14" width="11.42578125" style="1" customWidth="1"/>
    <col min="15" max="15" width="4.85546875" style="1" customWidth="1"/>
    <col min="16" max="20" width="4.7109375" style="1" customWidth="1"/>
    <col min="21" max="21" width="10.140625" style="1" customWidth="1"/>
    <col min="22" max="26" width="4.7109375" style="1" customWidth="1"/>
    <col min="27" max="27" width="10.5703125" style="1" customWidth="1"/>
    <col min="28" max="28" width="7.5703125" style="1" customWidth="1"/>
    <col min="29" max="34" width="4.7109375" style="1" customWidth="1"/>
    <col min="35" max="35" width="10.42578125" style="1" customWidth="1"/>
    <col min="36" max="40" width="4.7109375" style="1" customWidth="1"/>
    <col min="41" max="41" width="9.5703125" style="1" customWidth="1"/>
    <col min="42" max="47" width="4.7109375" style="1" customWidth="1"/>
    <col min="48" max="48" width="12.140625" style="1" customWidth="1"/>
    <col min="49" max="52" width="4.7109375" style="1" customWidth="1"/>
    <col min="53" max="53" width="4.140625" style="1" customWidth="1"/>
    <col min="54" max="54" width="10.7109375" style="1" customWidth="1"/>
    <col min="55" max="16384" width="9.140625" style="1"/>
  </cols>
  <sheetData>
    <row r="1" spans="1:54" ht="95.45" customHeight="1" x14ac:dyDescent="0.4"/>
    <row r="2" spans="1:54" ht="27.75" x14ac:dyDescent="0.4">
      <c r="A2" s="55" t="s">
        <v>47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 t="s">
        <v>48</v>
      </c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</row>
    <row r="3" spans="1:54" ht="27.75" x14ac:dyDescent="0.4">
      <c r="A3" s="46"/>
      <c r="B3" s="56" t="s">
        <v>42</v>
      </c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60"/>
      <c r="O3" s="56" t="s">
        <v>43</v>
      </c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60"/>
      <c r="AB3" s="47"/>
      <c r="AC3" s="56" t="s">
        <v>43</v>
      </c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2"/>
      <c r="AP3" s="56" t="s">
        <v>42</v>
      </c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60"/>
    </row>
    <row r="4" spans="1:54" ht="27.75" x14ac:dyDescent="0.4">
      <c r="A4" s="48"/>
      <c r="B4" s="48"/>
      <c r="C4" s="55" t="s">
        <v>28</v>
      </c>
      <c r="D4" s="55"/>
      <c r="E4" s="55"/>
      <c r="F4" s="55"/>
      <c r="G4" s="55"/>
      <c r="H4" s="55"/>
      <c r="I4" s="55" t="s">
        <v>29</v>
      </c>
      <c r="J4" s="55"/>
      <c r="K4" s="55"/>
      <c r="L4" s="55"/>
      <c r="M4" s="55"/>
      <c r="N4" s="55"/>
      <c r="O4" s="56" t="s">
        <v>30</v>
      </c>
      <c r="P4" s="57"/>
      <c r="Q4" s="57"/>
      <c r="R4" s="57"/>
      <c r="S4" s="57"/>
      <c r="T4" s="57"/>
      <c r="U4" s="58"/>
      <c r="V4" s="55" t="s">
        <v>31</v>
      </c>
      <c r="W4" s="55"/>
      <c r="X4" s="55"/>
      <c r="Y4" s="55"/>
      <c r="Z4" s="55"/>
      <c r="AA4" s="55"/>
      <c r="AB4" s="49"/>
      <c r="AC4" s="48"/>
      <c r="AD4" s="55" t="s">
        <v>28</v>
      </c>
      <c r="AE4" s="55"/>
      <c r="AF4" s="55"/>
      <c r="AG4" s="55"/>
      <c r="AH4" s="55"/>
      <c r="AI4" s="55"/>
      <c r="AJ4" s="55" t="s">
        <v>29</v>
      </c>
      <c r="AK4" s="55"/>
      <c r="AL4" s="55"/>
      <c r="AM4" s="55"/>
      <c r="AN4" s="55"/>
      <c r="AO4" s="55"/>
      <c r="AP4" s="56" t="s">
        <v>30</v>
      </c>
      <c r="AQ4" s="57"/>
      <c r="AR4" s="57"/>
      <c r="AS4" s="57"/>
      <c r="AT4" s="57"/>
      <c r="AU4" s="57"/>
      <c r="AV4" s="58"/>
      <c r="AW4" s="55" t="s">
        <v>31</v>
      </c>
      <c r="AX4" s="55"/>
      <c r="AY4" s="55"/>
      <c r="AZ4" s="55"/>
      <c r="BA4" s="55"/>
      <c r="BB4" s="55"/>
    </row>
    <row r="5" spans="1:54" s="15" customFormat="1" ht="108.75" customHeight="1" x14ac:dyDescent="0.4">
      <c r="A5" s="22" t="s">
        <v>0</v>
      </c>
      <c r="B5" s="23" t="s">
        <v>25</v>
      </c>
      <c r="C5" s="17" t="s">
        <v>1</v>
      </c>
      <c r="D5" s="17" t="s">
        <v>37</v>
      </c>
      <c r="E5" s="17" t="s">
        <v>38</v>
      </c>
      <c r="F5" s="17" t="s">
        <v>2</v>
      </c>
      <c r="G5" s="17" t="s">
        <v>17</v>
      </c>
      <c r="H5" s="17" t="s">
        <v>27</v>
      </c>
      <c r="I5" s="17" t="s">
        <v>1</v>
      </c>
      <c r="J5" s="17" t="s">
        <v>37</v>
      </c>
      <c r="K5" s="17" t="s">
        <v>38</v>
      </c>
      <c r="L5" s="17" t="s">
        <v>2</v>
      </c>
      <c r="M5" s="17" t="s">
        <v>17</v>
      </c>
      <c r="N5" s="17" t="s">
        <v>27</v>
      </c>
      <c r="O5" s="17" t="s">
        <v>25</v>
      </c>
      <c r="P5" s="17" t="s">
        <v>1</v>
      </c>
      <c r="Q5" s="17" t="s">
        <v>37</v>
      </c>
      <c r="R5" s="17" t="s">
        <v>38</v>
      </c>
      <c r="S5" s="17" t="s">
        <v>2</v>
      </c>
      <c r="T5" s="17" t="s">
        <v>17</v>
      </c>
      <c r="U5" s="17" t="s">
        <v>27</v>
      </c>
      <c r="V5" s="17" t="s">
        <v>1</v>
      </c>
      <c r="W5" s="17" t="s">
        <v>37</v>
      </c>
      <c r="X5" s="17" t="s">
        <v>38</v>
      </c>
      <c r="Y5" s="17" t="s">
        <v>2</v>
      </c>
      <c r="Z5" s="17" t="s">
        <v>17</v>
      </c>
      <c r="AA5" s="17" t="s">
        <v>27</v>
      </c>
      <c r="AB5" s="16" t="s">
        <v>0</v>
      </c>
      <c r="AC5" s="17" t="s">
        <v>25</v>
      </c>
      <c r="AD5" s="17" t="s">
        <v>1</v>
      </c>
      <c r="AE5" s="17" t="s">
        <v>32</v>
      </c>
      <c r="AF5" s="17" t="s">
        <v>33</v>
      </c>
      <c r="AG5" s="17" t="s">
        <v>34</v>
      </c>
      <c r="AH5" s="17" t="s">
        <v>35</v>
      </c>
      <c r="AI5" s="17" t="s">
        <v>27</v>
      </c>
      <c r="AJ5" s="17" t="s">
        <v>1</v>
      </c>
      <c r="AK5" s="17" t="s">
        <v>32</v>
      </c>
      <c r="AL5" s="17" t="s">
        <v>33</v>
      </c>
      <c r="AM5" s="17" t="s">
        <v>34</v>
      </c>
      <c r="AN5" s="17" t="s">
        <v>35</v>
      </c>
      <c r="AO5" s="17" t="s">
        <v>27</v>
      </c>
      <c r="AP5" s="17" t="s">
        <v>25</v>
      </c>
      <c r="AQ5" s="17" t="s">
        <v>1</v>
      </c>
      <c r="AR5" s="17" t="s">
        <v>32</v>
      </c>
      <c r="AS5" s="17" t="s">
        <v>33</v>
      </c>
      <c r="AT5" s="17" t="s">
        <v>34</v>
      </c>
      <c r="AU5" s="17" t="s">
        <v>35</v>
      </c>
      <c r="AV5" s="17" t="s">
        <v>27</v>
      </c>
      <c r="AW5" s="17" t="s">
        <v>1</v>
      </c>
      <c r="AX5" s="17" t="s">
        <v>32</v>
      </c>
      <c r="AY5" s="17" t="s">
        <v>33</v>
      </c>
      <c r="AZ5" s="17" t="s">
        <v>34</v>
      </c>
      <c r="BA5" s="17" t="s">
        <v>35</v>
      </c>
      <c r="BB5" s="17" t="s">
        <v>27</v>
      </c>
    </row>
    <row r="6" spans="1:54" ht="24.75" customHeight="1" x14ac:dyDescent="0.4">
      <c r="A6" s="2" t="s">
        <v>3</v>
      </c>
      <c r="B6" s="9">
        <v>2</v>
      </c>
      <c r="C6" s="9">
        <v>52</v>
      </c>
      <c r="D6" s="9">
        <v>3</v>
      </c>
      <c r="E6" s="9">
        <v>2</v>
      </c>
      <c r="F6" s="9">
        <v>47</v>
      </c>
      <c r="G6" s="9">
        <v>0</v>
      </c>
      <c r="H6" s="10">
        <v>15207792</v>
      </c>
      <c r="I6" s="9">
        <v>16</v>
      </c>
      <c r="J6" s="9">
        <v>1</v>
      </c>
      <c r="K6" s="9">
        <v>0</v>
      </c>
      <c r="L6" s="9">
        <v>15</v>
      </c>
      <c r="M6" s="9">
        <v>0</v>
      </c>
      <c r="N6" s="10">
        <v>682215</v>
      </c>
      <c r="O6" s="9">
        <v>2</v>
      </c>
      <c r="P6" s="9">
        <v>16</v>
      </c>
      <c r="Q6" s="9">
        <v>0</v>
      </c>
      <c r="R6" s="9">
        <v>0</v>
      </c>
      <c r="S6" s="9">
        <v>16</v>
      </c>
      <c r="T6" s="9">
        <v>0</v>
      </c>
      <c r="U6" s="10">
        <v>2253579</v>
      </c>
      <c r="V6" s="9">
        <v>37</v>
      </c>
      <c r="W6" s="9">
        <v>3</v>
      </c>
      <c r="X6" s="9">
        <v>0</v>
      </c>
      <c r="Y6" s="9">
        <v>34</v>
      </c>
      <c r="Z6" s="9">
        <v>0</v>
      </c>
      <c r="AA6" s="10">
        <v>20221266</v>
      </c>
      <c r="AB6" s="7" t="s">
        <v>3</v>
      </c>
      <c r="AC6" s="9">
        <v>2</v>
      </c>
      <c r="AD6" s="9">
        <v>12</v>
      </c>
      <c r="AE6" s="9">
        <v>1</v>
      </c>
      <c r="AF6" s="9">
        <v>11</v>
      </c>
      <c r="AG6" s="9">
        <v>0</v>
      </c>
      <c r="AH6" s="9">
        <v>0</v>
      </c>
      <c r="AI6" s="10">
        <v>6310705</v>
      </c>
      <c r="AJ6" s="9">
        <v>1</v>
      </c>
      <c r="AK6" s="9">
        <v>0</v>
      </c>
      <c r="AL6" s="9">
        <v>1</v>
      </c>
      <c r="AM6" s="9">
        <v>0</v>
      </c>
      <c r="AN6" s="9">
        <v>0</v>
      </c>
      <c r="AO6" s="10">
        <v>502</v>
      </c>
      <c r="AP6" s="9">
        <v>2</v>
      </c>
      <c r="AQ6" s="9">
        <v>4</v>
      </c>
      <c r="AR6" s="9">
        <v>0</v>
      </c>
      <c r="AS6" s="9">
        <v>4</v>
      </c>
      <c r="AT6" s="9">
        <v>0</v>
      </c>
      <c r="AU6" s="9">
        <v>0</v>
      </c>
      <c r="AV6" s="10">
        <v>502931</v>
      </c>
      <c r="AW6" s="9">
        <v>3</v>
      </c>
      <c r="AX6" s="9">
        <v>0</v>
      </c>
      <c r="AY6" s="9">
        <v>3</v>
      </c>
      <c r="AZ6" s="9">
        <v>0</v>
      </c>
      <c r="BA6" s="9">
        <v>0</v>
      </c>
      <c r="BB6" s="10">
        <v>200850</v>
      </c>
    </row>
    <row r="7" spans="1:54" ht="24.75" customHeight="1" x14ac:dyDescent="0.4">
      <c r="A7" s="2" t="s">
        <v>4</v>
      </c>
      <c r="B7" s="9">
        <v>9</v>
      </c>
      <c r="C7" s="9">
        <v>84</v>
      </c>
      <c r="D7" s="9">
        <v>4</v>
      </c>
      <c r="E7" s="9">
        <v>2</v>
      </c>
      <c r="F7" s="9">
        <v>78</v>
      </c>
      <c r="G7" s="9">
        <v>0</v>
      </c>
      <c r="H7" s="10">
        <v>16489419</v>
      </c>
      <c r="I7" s="9">
        <v>26</v>
      </c>
      <c r="J7" s="9">
        <v>0</v>
      </c>
      <c r="K7" s="9">
        <v>0</v>
      </c>
      <c r="L7" s="9">
        <v>26</v>
      </c>
      <c r="M7" s="9">
        <v>0</v>
      </c>
      <c r="N7" s="10">
        <v>911723</v>
      </c>
      <c r="O7" s="9">
        <v>9</v>
      </c>
      <c r="P7" s="9">
        <v>57</v>
      </c>
      <c r="Q7" s="9">
        <v>6</v>
      </c>
      <c r="R7" s="9">
        <v>0</v>
      </c>
      <c r="S7" s="9">
        <v>51</v>
      </c>
      <c r="T7" s="9">
        <v>0</v>
      </c>
      <c r="U7" s="10">
        <v>15569076</v>
      </c>
      <c r="V7" s="9">
        <v>42</v>
      </c>
      <c r="W7" s="9">
        <v>6</v>
      </c>
      <c r="X7" s="9">
        <v>0</v>
      </c>
      <c r="Y7" s="9">
        <v>36</v>
      </c>
      <c r="Z7" s="9">
        <v>0</v>
      </c>
      <c r="AA7" s="10">
        <v>2260583</v>
      </c>
      <c r="AB7" s="7" t="s">
        <v>4</v>
      </c>
      <c r="AC7" s="9">
        <v>9</v>
      </c>
      <c r="AD7" s="9">
        <v>61</v>
      </c>
      <c r="AE7" s="9">
        <v>1</v>
      </c>
      <c r="AF7" s="9">
        <v>54</v>
      </c>
      <c r="AG7" s="9">
        <v>6</v>
      </c>
      <c r="AH7" s="9">
        <v>0</v>
      </c>
      <c r="AI7" s="10">
        <v>13948586</v>
      </c>
      <c r="AJ7" s="9">
        <v>6</v>
      </c>
      <c r="AK7" s="9">
        <v>0</v>
      </c>
      <c r="AL7" s="9">
        <v>6</v>
      </c>
      <c r="AM7" s="9">
        <v>0</v>
      </c>
      <c r="AN7" s="9">
        <v>0</v>
      </c>
      <c r="AO7" s="10">
        <v>145543</v>
      </c>
      <c r="AP7" s="9">
        <v>9</v>
      </c>
      <c r="AQ7" s="9">
        <v>34</v>
      </c>
      <c r="AR7" s="9">
        <v>1</v>
      </c>
      <c r="AS7" s="9">
        <v>28</v>
      </c>
      <c r="AT7" s="9">
        <v>5</v>
      </c>
      <c r="AU7" s="9">
        <v>0</v>
      </c>
      <c r="AV7" s="10">
        <v>2836661</v>
      </c>
      <c r="AW7" s="9">
        <v>24</v>
      </c>
      <c r="AX7" s="9">
        <v>0</v>
      </c>
      <c r="AY7" s="9">
        <v>15</v>
      </c>
      <c r="AZ7" s="9">
        <v>9</v>
      </c>
      <c r="BA7" s="9">
        <v>0</v>
      </c>
      <c r="BB7" s="10">
        <v>3225715</v>
      </c>
    </row>
    <row r="8" spans="1:54" ht="24.75" customHeight="1" x14ac:dyDescent="0.4">
      <c r="A8" s="2" t="s">
        <v>5</v>
      </c>
      <c r="B8" s="9">
        <v>8</v>
      </c>
      <c r="C8" s="9">
        <v>93</v>
      </c>
      <c r="D8" s="9">
        <v>17</v>
      </c>
      <c r="E8" s="9">
        <v>0</v>
      </c>
      <c r="F8" s="9">
        <v>76</v>
      </c>
      <c r="G8" s="9">
        <v>0</v>
      </c>
      <c r="H8" s="10">
        <v>19477185</v>
      </c>
      <c r="I8" s="9">
        <v>56</v>
      </c>
      <c r="J8" s="9">
        <v>24</v>
      </c>
      <c r="K8" s="9">
        <v>0</v>
      </c>
      <c r="L8" s="9">
        <v>32</v>
      </c>
      <c r="M8" s="9">
        <v>0</v>
      </c>
      <c r="N8" s="10">
        <v>1123792</v>
      </c>
      <c r="O8" s="9">
        <v>8</v>
      </c>
      <c r="P8" s="9">
        <v>54</v>
      </c>
      <c r="Q8" s="9">
        <v>49</v>
      </c>
      <c r="R8" s="9">
        <v>0</v>
      </c>
      <c r="S8" s="9">
        <v>9</v>
      </c>
      <c r="T8" s="9">
        <v>0</v>
      </c>
      <c r="U8" s="10">
        <v>2994543</v>
      </c>
      <c r="V8" s="9">
        <v>68</v>
      </c>
      <c r="W8" s="9">
        <v>32</v>
      </c>
      <c r="X8" s="9">
        <v>2</v>
      </c>
      <c r="Y8" s="9">
        <v>34</v>
      </c>
      <c r="Z8" s="9">
        <v>0</v>
      </c>
      <c r="AA8" s="10">
        <v>5954827</v>
      </c>
      <c r="AB8" s="14" t="s">
        <v>5</v>
      </c>
      <c r="AC8" s="9">
        <v>8</v>
      </c>
      <c r="AD8" s="9">
        <v>35</v>
      </c>
      <c r="AE8" s="9">
        <v>0</v>
      </c>
      <c r="AF8" s="9">
        <v>28</v>
      </c>
      <c r="AG8" s="9">
        <v>7</v>
      </c>
      <c r="AH8" s="9">
        <v>0</v>
      </c>
      <c r="AI8" s="10">
        <v>15873529</v>
      </c>
      <c r="AJ8" s="9">
        <v>9</v>
      </c>
      <c r="AK8" s="9">
        <v>0</v>
      </c>
      <c r="AL8" s="9">
        <v>6</v>
      </c>
      <c r="AM8" s="9">
        <v>3</v>
      </c>
      <c r="AN8" s="9">
        <v>0</v>
      </c>
      <c r="AO8" s="10">
        <v>248840</v>
      </c>
      <c r="AP8" s="9">
        <v>8</v>
      </c>
      <c r="AQ8" s="9">
        <v>19</v>
      </c>
      <c r="AR8" s="9">
        <v>1</v>
      </c>
      <c r="AS8" s="9">
        <v>17</v>
      </c>
      <c r="AT8" s="9">
        <v>1</v>
      </c>
      <c r="AU8" s="9">
        <v>0</v>
      </c>
      <c r="AV8" s="10">
        <v>13784781</v>
      </c>
      <c r="AW8" s="9">
        <v>17</v>
      </c>
      <c r="AX8" s="9">
        <v>2</v>
      </c>
      <c r="AY8" s="9">
        <v>9</v>
      </c>
      <c r="AZ8" s="9">
        <v>6</v>
      </c>
      <c r="BA8" s="9">
        <v>0</v>
      </c>
      <c r="BB8" s="10">
        <v>1464162</v>
      </c>
    </row>
    <row r="9" spans="1:54" ht="24.75" customHeight="1" x14ac:dyDescent="0.4">
      <c r="A9" s="2" t="s">
        <v>6</v>
      </c>
      <c r="B9" s="9">
        <v>7</v>
      </c>
      <c r="C9" s="9">
        <v>95</v>
      </c>
      <c r="D9" s="11">
        <v>23</v>
      </c>
      <c r="E9" s="9">
        <v>0</v>
      </c>
      <c r="F9" s="9">
        <v>72</v>
      </c>
      <c r="G9" s="9">
        <v>0</v>
      </c>
      <c r="H9" s="10">
        <v>20923767</v>
      </c>
      <c r="I9" s="9">
        <v>38</v>
      </c>
      <c r="J9" s="11">
        <v>13</v>
      </c>
      <c r="K9" s="9">
        <v>1</v>
      </c>
      <c r="L9" s="9">
        <v>24</v>
      </c>
      <c r="M9" s="9">
        <v>0</v>
      </c>
      <c r="N9" s="10">
        <v>8604661</v>
      </c>
      <c r="O9" s="9">
        <v>7</v>
      </c>
      <c r="P9" s="9">
        <v>61</v>
      </c>
      <c r="Q9" s="11">
        <v>4</v>
      </c>
      <c r="R9" s="9">
        <v>1</v>
      </c>
      <c r="S9" s="9">
        <v>56</v>
      </c>
      <c r="T9" s="9">
        <v>0</v>
      </c>
      <c r="U9" s="10">
        <v>71134127</v>
      </c>
      <c r="V9" s="9">
        <v>57</v>
      </c>
      <c r="W9" s="11">
        <v>7</v>
      </c>
      <c r="X9" s="9">
        <v>1</v>
      </c>
      <c r="Y9" s="9">
        <v>49</v>
      </c>
      <c r="Z9" s="9">
        <v>0</v>
      </c>
      <c r="AA9" s="10">
        <v>10393830</v>
      </c>
      <c r="AB9" s="7" t="s">
        <v>6</v>
      </c>
      <c r="AC9" s="9">
        <v>7</v>
      </c>
      <c r="AD9" s="9">
        <v>34</v>
      </c>
      <c r="AE9" s="11">
        <v>1</v>
      </c>
      <c r="AF9" s="9">
        <v>32</v>
      </c>
      <c r="AG9" s="9">
        <v>1</v>
      </c>
      <c r="AH9" s="9">
        <v>0</v>
      </c>
      <c r="AI9" s="10">
        <v>11933373</v>
      </c>
      <c r="AJ9" s="9">
        <v>5</v>
      </c>
      <c r="AK9" s="11">
        <v>2</v>
      </c>
      <c r="AL9" s="9">
        <v>3</v>
      </c>
      <c r="AM9" s="9">
        <v>0</v>
      </c>
      <c r="AN9" s="9">
        <v>0</v>
      </c>
      <c r="AO9" s="10">
        <v>65770</v>
      </c>
      <c r="AP9" s="9">
        <v>7</v>
      </c>
      <c r="AQ9" s="9">
        <v>17</v>
      </c>
      <c r="AR9" s="11">
        <v>1</v>
      </c>
      <c r="AS9" s="9">
        <v>11</v>
      </c>
      <c r="AT9" s="9">
        <v>5</v>
      </c>
      <c r="AU9" s="9">
        <v>0</v>
      </c>
      <c r="AV9" s="10">
        <v>432258</v>
      </c>
      <c r="AW9" s="9">
        <v>17</v>
      </c>
      <c r="AX9" s="11">
        <v>0</v>
      </c>
      <c r="AY9" s="9">
        <v>10</v>
      </c>
      <c r="AZ9" s="9">
        <v>7</v>
      </c>
      <c r="BA9" s="9">
        <v>0</v>
      </c>
      <c r="BB9" s="10">
        <v>15725587</v>
      </c>
    </row>
    <row r="10" spans="1:54" ht="24.75" customHeight="1" x14ac:dyDescent="0.4">
      <c r="A10" s="2" t="s">
        <v>7</v>
      </c>
      <c r="B10" s="9">
        <v>8</v>
      </c>
      <c r="C10" s="9">
        <v>76</v>
      </c>
      <c r="D10" s="9">
        <v>9</v>
      </c>
      <c r="E10" s="9">
        <v>0</v>
      </c>
      <c r="F10" s="9">
        <v>67</v>
      </c>
      <c r="G10" s="9">
        <v>0</v>
      </c>
      <c r="H10" s="18">
        <v>11892285</v>
      </c>
      <c r="I10" s="9">
        <v>30</v>
      </c>
      <c r="J10" s="9">
        <v>3</v>
      </c>
      <c r="K10" s="9">
        <v>1</v>
      </c>
      <c r="L10" s="9">
        <v>26</v>
      </c>
      <c r="M10" s="9">
        <v>0</v>
      </c>
      <c r="N10" s="10">
        <v>4051955</v>
      </c>
      <c r="O10" s="9">
        <v>8</v>
      </c>
      <c r="P10" s="9">
        <v>50</v>
      </c>
      <c r="Q10" s="9">
        <v>37</v>
      </c>
      <c r="R10" s="9">
        <v>2</v>
      </c>
      <c r="S10" s="9">
        <v>37</v>
      </c>
      <c r="T10" s="9">
        <v>0</v>
      </c>
      <c r="U10" s="10">
        <v>4800468</v>
      </c>
      <c r="V10" s="9">
        <v>46</v>
      </c>
      <c r="W10" s="9">
        <v>1</v>
      </c>
      <c r="X10" s="9">
        <v>2</v>
      </c>
      <c r="Y10" s="9">
        <v>43</v>
      </c>
      <c r="Z10" s="9">
        <v>0</v>
      </c>
      <c r="AA10" s="10">
        <v>5673031</v>
      </c>
      <c r="AB10" s="7" t="s">
        <v>7</v>
      </c>
      <c r="AC10" s="9">
        <v>8</v>
      </c>
      <c r="AD10" s="9">
        <v>29</v>
      </c>
      <c r="AE10" s="9">
        <v>0</v>
      </c>
      <c r="AF10" s="9">
        <v>22</v>
      </c>
      <c r="AG10" s="9">
        <v>7</v>
      </c>
      <c r="AH10" s="9">
        <v>0</v>
      </c>
      <c r="AI10" s="10">
        <v>5779796</v>
      </c>
      <c r="AJ10" s="9">
        <v>8</v>
      </c>
      <c r="AK10" s="9">
        <v>1</v>
      </c>
      <c r="AL10" s="9">
        <v>4</v>
      </c>
      <c r="AM10" s="9">
        <v>3</v>
      </c>
      <c r="AN10" s="9">
        <v>0</v>
      </c>
      <c r="AO10" s="10">
        <v>1016718</v>
      </c>
      <c r="AP10" s="9">
        <v>8</v>
      </c>
      <c r="AQ10" s="9">
        <v>14</v>
      </c>
      <c r="AR10" s="9">
        <v>0</v>
      </c>
      <c r="AS10" s="9">
        <v>12</v>
      </c>
      <c r="AT10" s="9">
        <v>2</v>
      </c>
      <c r="AU10" s="9">
        <v>0</v>
      </c>
      <c r="AV10" s="10">
        <v>1405749</v>
      </c>
      <c r="AW10" s="9">
        <v>19</v>
      </c>
      <c r="AX10" s="9">
        <v>1</v>
      </c>
      <c r="AY10" s="9">
        <v>11</v>
      </c>
      <c r="AZ10" s="9">
        <v>7</v>
      </c>
      <c r="BA10" s="9">
        <v>0</v>
      </c>
      <c r="BB10" s="10">
        <v>1824042</v>
      </c>
    </row>
    <row r="11" spans="1:54" ht="24.75" customHeight="1" x14ac:dyDescent="0.4">
      <c r="A11" s="2" t="s">
        <v>8</v>
      </c>
      <c r="B11" s="9">
        <v>9</v>
      </c>
      <c r="C11" s="9">
        <v>117</v>
      </c>
      <c r="D11" s="9">
        <v>38</v>
      </c>
      <c r="E11" s="9">
        <v>0</v>
      </c>
      <c r="F11" s="9">
        <v>79</v>
      </c>
      <c r="G11" s="9">
        <v>0</v>
      </c>
      <c r="H11" s="10">
        <v>25247957</v>
      </c>
      <c r="I11" s="9">
        <v>52</v>
      </c>
      <c r="J11" s="9">
        <v>30</v>
      </c>
      <c r="K11" s="9">
        <v>0</v>
      </c>
      <c r="L11" s="9">
        <v>22</v>
      </c>
      <c r="M11" s="9">
        <v>0</v>
      </c>
      <c r="N11" s="10">
        <v>17964637</v>
      </c>
      <c r="O11" s="9">
        <v>9</v>
      </c>
      <c r="P11" s="9">
        <v>44</v>
      </c>
      <c r="Q11" s="9">
        <v>5</v>
      </c>
      <c r="R11" s="9">
        <v>0</v>
      </c>
      <c r="S11" s="9">
        <v>39</v>
      </c>
      <c r="T11" s="9">
        <v>0</v>
      </c>
      <c r="U11" s="10">
        <v>4102223</v>
      </c>
      <c r="V11" s="9">
        <v>59</v>
      </c>
      <c r="W11" s="9">
        <v>12</v>
      </c>
      <c r="X11" s="9">
        <v>5</v>
      </c>
      <c r="Y11" s="9">
        <v>42</v>
      </c>
      <c r="Z11" s="9">
        <v>0</v>
      </c>
      <c r="AA11" s="10">
        <v>7250419</v>
      </c>
      <c r="AB11" s="7" t="s">
        <v>8</v>
      </c>
      <c r="AC11" s="9">
        <v>9</v>
      </c>
      <c r="AD11" s="9">
        <v>32</v>
      </c>
      <c r="AE11" s="9">
        <v>0</v>
      </c>
      <c r="AF11" s="9">
        <v>25</v>
      </c>
      <c r="AG11" s="9">
        <v>7</v>
      </c>
      <c r="AH11" s="9">
        <v>0</v>
      </c>
      <c r="AI11" s="10">
        <v>9949290</v>
      </c>
      <c r="AJ11" s="9">
        <v>4</v>
      </c>
      <c r="AK11" s="9">
        <v>0</v>
      </c>
      <c r="AL11" s="9">
        <v>2</v>
      </c>
      <c r="AM11" s="9">
        <v>2</v>
      </c>
      <c r="AN11" s="9">
        <v>0</v>
      </c>
      <c r="AO11" s="10">
        <v>2986744</v>
      </c>
      <c r="AP11" s="9">
        <v>9</v>
      </c>
      <c r="AQ11" s="9">
        <v>21</v>
      </c>
      <c r="AR11" s="9">
        <v>1</v>
      </c>
      <c r="AS11" s="9">
        <v>16</v>
      </c>
      <c r="AT11" s="9">
        <v>4</v>
      </c>
      <c r="AU11" s="9">
        <v>0</v>
      </c>
      <c r="AV11" s="10">
        <v>1557603</v>
      </c>
      <c r="AW11" s="9">
        <v>14</v>
      </c>
      <c r="AX11" s="9">
        <v>0</v>
      </c>
      <c r="AY11" s="9">
        <v>11</v>
      </c>
      <c r="AZ11" s="9">
        <v>3</v>
      </c>
      <c r="BA11" s="9">
        <v>0</v>
      </c>
      <c r="BB11" s="10">
        <v>715937</v>
      </c>
    </row>
    <row r="12" spans="1:54" ht="24.75" customHeight="1" x14ac:dyDescent="0.4">
      <c r="A12" s="2" t="s">
        <v>9</v>
      </c>
      <c r="B12" s="9">
        <v>9</v>
      </c>
      <c r="C12" s="9">
        <v>72</v>
      </c>
      <c r="D12" s="9">
        <v>57</v>
      </c>
      <c r="E12" s="9">
        <v>2</v>
      </c>
      <c r="F12" s="9">
        <v>13</v>
      </c>
      <c r="G12" s="9">
        <v>0</v>
      </c>
      <c r="H12" s="10">
        <v>12376267</v>
      </c>
      <c r="I12" s="9">
        <v>51</v>
      </c>
      <c r="J12" s="9">
        <v>7</v>
      </c>
      <c r="K12" s="9">
        <v>1</v>
      </c>
      <c r="L12" s="9">
        <v>43</v>
      </c>
      <c r="M12" s="9">
        <v>0</v>
      </c>
      <c r="N12" s="10">
        <v>10327515</v>
      </c>
      <c r="O12" s="9">
        <v>9</v>
      </c>
      <c r="P12" s="9">
        <v>64</v>
      </c>
      <c r="Q12" s="9">
        <v>51</v>
      </c>
      <c r="R12" s="9">
        <v>1</v>
      </c>
      <c r="S12" s="9">
        <v>12</v>
      </c>
      <c r="T12" s="9">
        <v>0</v>
      </c>
      <c r="U12" s="10">
        <v>6356264</v>
      </c>
      <c r="V12" s="9">
        <v>83</v>
      </c>
      <c r="W12" s="9">
        <v>11</v>
      </c>
      <c r="X12" s="9">
        <v>3</v>
      </c>
      <c r="Y12" s="9">
        <v>49</v>
      </c>
      <c r="Z12" s="9">
        <v>0</v>
      </c>
      <c r="AA12" s="10">
        <v>25561318</v>
      </c>
      <c r="AB12" s="7" t="s">
        <v>9</v>
      </c>
      <c r="AC12" s="9">
        <v>9</v>
      </c>
      <c r="AD12" s="9">
        <v>64</v>
      </c>
      <c r="AE12" s="9">
        <v>0</v>
      </c>
      <c r="AF12" s="9">
        <v>29</v>
      </c>
      <c r="AG12" s="9">
        <v>35</v>
      </c>
      <c r="AH12" s="9">
        <v>0</v>
      </c>
      <c r="AI12" s="10">
        <v>9886426</v>
      </c>
      <c r="AJ12" s="9">
        <v>8</v>
      </c>
      <c r="AK12" s="9">
        <v>0</v>
      </c>
      <c r="AL12" s="9">
        <v>5</v>
      </c>
      <c r="AM12" s="9">
        <v>3</v>
      </c>
      <c r="AN12" s="9">
        <v>0</v>
      </c>
      <c r="AO12" s="10">
        <v>1850577</v>
      </c>
      <c r="AP12" s="9">
        <v>9</v>
      </c>
      <c r="AQ12" s="9">
        <v>17</v>
      </c>
      <c r="AR12" s="9">
        <v>1</v>
      </c>
      <c r="AS12" s="9">
        <v>12</v>
      </c>
      <c r="AT12" s="9">
        <v>4</v>
      </c>
      <c r="AU12" s="9">
        <v>0</v>
      </c>
      <c r="AV12" s="10">
        <v>2164367</v>
      </c>
      <c r="AW12" s="9">
        <v>14</v>
      </c>
      <c r="AX12" s="9">
        <v>1</v>
      </c>
      <c r="AY12" s="9">
        <v>7</v>
      </c>
      <c r="AZ12" s="9">
        <v>6</v>
      </c>
      <c r="BA12" s="9">
        <v>0</v>
      </c>
      <c r="BB12" s="10">
        <v>1817090</v>
      </c>
    </row>
    <row r="13" spans="1:54" ht="24.75" customHeight="1" x14ac:dyDescent="0.4">
      <c r="A13" s="2" t="s">
        <v>10</v>
      </c>
      <c r="B13" s="9">
        <v>8</v>
      </c>
      <c r="C13" s="9">
        <v>74</v>
      </c>
      <c r="D13" s="9">
        <v>11</v>
      </c>
      <c r="E13" s="9">
        <v>2</v>
      </c>
      <c r="F13" s="9">
        <v>61</v>
      </c>
      <c r="G13" s="9">
        <v>0</v>
      </c>
      <c r="H13" s="10">
        <v>14698482</v>
      </c>
      <c r="I13" s="9">
        <v>51</v>
      </c>
      <c r="J13" s="9">
        <v>7</v>
      </c>
      <c r="K13" s="9">
        <v>1</v>
      </c>
      <c r="L13" s="9">
        <v>43</v>
      </c>
      <c r="M13" s="9">
        <v>0</v>
      </c>
      <c r="N13" s="10">
        <v>5737322</v>
      </c>
      <c r="O13" s="9">
        <v>8</v>
      </c>
      <c r="P13" s="9">
        <v>63</v>
      </c>
      <c r="Q13" s="9">
        <v>6</v>
      </c>
      <c r="R13" s="9">
        <v>0</v>
      </c>
      <c r="S13" s="9">
        <v>57</v>
      </c>
      <c r="T13" s="9">
        <v>0</v>
      </c>
      <c r="U13" s="10">
        <v>14077589</v>
      </c>
      <c r="V13" s="9">
        <v>44</v>
      </c>
      <c r="W13" s="9">
        <v>7</v>
      </c>
      <c r="X13" s="9">
        <v>4</v>
      </c>
      <c r="Y13" s="9">
        <v>33</v>
      </c>
      <c r="Z13" s="9">
        <v>0</v>
      </c>
      <c r="AA13" s="10">
        <v>4096794</v>
      </c>
      <c r="AB13" s="14" t="s">
        <v>10</v>
      </c>
      <c r="AC13" s="9">
        <v>8</v>
      </c>
      <c r="AD13" s="9">
        <v>25</v>
      </c>
      <c r="AE13" s="9">
        <v>0</v>
      </c>
      <c r="AF13" s="9">
        <v>21</v>
      </c>
      <c r="AG13" s="9">
        <v>4</v>
      </c>
      <c r="AH13" s="9">
        <v>0</v>
      </c>
      <c r="AI13" s="10">
        <v>6827252</v>
      </c>
      <c r="AJ13" s="9">
        <v>5</v>
      </c>
      <c r="AK13" s="9">
        <v>0</v>
      </c>
      <c r="AL13" s="9">
        <v>3</v>
      </c>
      <c r="AM13" s="9">
        <v>2</v>
      </c>
      <c r="AN13" s="9">
        <v>0</v>
      </c>
      <c r="AO13" s="10">
        <v>729814</v>
      </c>
      <c r="AP13" s="9">
        <v>8</v>
      </c>
      <c r="AQ13" s="9">
        <v>16</v>
      </c>
      <c r="AR13" s="9">
        <v>1</v>
      </c>
      <c r="AS13" s="9">
        <v>11</v>
      </c>
      <c r="AT13" s="9">
        <v>4</v>
      </c>
      <c r="AU13" s="9">
        <v>0</v>
      </c>
      <c r="AV13" s="10">
        <v>45255991</v>
      </c>
      <c r="AW13" s="9">
        <v>10</v>
      </c>
      <c r="AX13" s="9">
        <v>0</v>
      </c>
      <c r="AY13" s="9">
        <v>9</v>
      </c>
      <c r="AZ13" s="9">
        <v>1</v>
      </c>
      <c r="BA13" s="9">
        <v>0</v>
      </c>
      <c r="BB13" s="10">
        <v>9858310</v>
      </c>
    </row>
    <row r="14" spans="1:54" ht="24.75" customHeight="1" x14ac:dyDescent="0.4">
      <c r="A14" s="2" t="s">
        <v>11</v>
      </c>
      <c r="B14" s="9">
        <v>8</v>
      </c>
      <c r="C14" s="9">
        <v>85</v>
      </c>
      <c r="D14" s="11">
        <v>8</v>
      </c>
      <c r="E14" s="9">
        <v>0</v>
      </c>
      <c r="F14" s="9">
        <v>77</v>
      </c>
      <c r="G14" s="9">
        <v>0</v>
      </c>
      <c r="H14" s="10">
        <v>21530534</v>
      </c>
      <c r="I14" s="9">
        <v>75</v>
      </c>
      <c r="J14" s="11">
        <v>14</v>
      </c>
      <c r="K14" s="9">
        <v>0</v>
      </c>
      <c r="L14" s="9">
        <v>61</v>
      </c>
      <c r="M14" s="9">
        <v>0</v>
      </c>
      <c r="N14" s="10">
        <v>21673890</v>
      </c>
      <c r="O14" s="10">
        <v>8</v>
      </c>
      <c r="P14" s="9">
        <v>65</v>
      </c>
      <c r="Q14" s="9">
        <v>3</v>
      </c>
      <c r="R14" s="9">
        <v>3</v>
      </c>
      <c r="S14" s="9">
        <v>59</v>
      </c>
      <c r="T14" s="9">
        <v>0</v>
      </c>
      <c r="U14" s="10">
        <v>12116608</v>
      </c>
      <c r="V14" s="9">
        <v>57</v>
      </c>
      <c r="W14" s="9">
        <v>9</v>
      </c>
      <c r="X14" s="9">
        <v>0</v>
      </c>
      <c r="Y14" s="9">
        <v>48</v>
      </c>
      <c r="Z14" s="9">
        <v>0</v>
      </c>
      <c r="AA14" s="10">
        <v>4933511</v>
      </c>
      <c r="AB14" s="7" t="s">
        <v>11</v>
      </c>
      <c r="AC14" s="9">
        <v>8</v>
      </c>
      <c r="AD14" s="9">
        <v>36</v>
      </c>
      <c r="AE14" s="9">
        <v>0</v>
      </c>
      <c r="AF14" s="9">
        <v>33</v>
      </c>
      <c r="AG14" s="9">
        <v>3</v>
      </c>
      <c r="AH14" s="9">
        <v>0</v>
      </c>
      <c r="AI14" s="10">
        <v>5115589</v>
      </c>
      <c r="AJ14" s="9">
        <v>3</v>
      </c>
      <c r="AK14" s="9">
        <v>0</v>
      </c>
      <c r="AL14" s="9">
        <v>2</v>
      </c>
      <c r="AM14" s="9">
        <v>1</v>
      </c>
      <c r="AN14" s="9">
        <v>0</v>
      </c>
      <c r="AO14" s="10">
        <v>22672</v>
      </c>
      <c r="AP14" s="9">
        <v>8</v>
      </c>
      <c r="AQ14" s="9">
        <v>9</v>
      </c>
      <c r="AR14" s="11">
        <v>4</v>
      </c>
      <c r="AS14" s="9">
        <v>5</v>
      </c>
      <c r="AT14" s="9">
        <v>0</v>
      </c>
      <c r="AU14" s="9">
        <v>0</v>
      </c>
      <c r="AV14" s="10">
        <v>1174262</v>
      </c>
      <c r="AW14" s="9">
        <v>9</v>
      </c>
      <c r="AX14" s="11">
        <v>0</v>
      </c>
      <c r="AY14" s="9">
        <v>7</v>
      </c>
      <c r="AZ14" s="9">
        <v>2</v>
      </c>
      <c r="BA14" s="9">
        <v>0</v>
      </c>
      <c r="BB14" s="10">
        <v>586465</v>
      </c>
    </row>
    <row r="15" spans="1:54" ht="24.75" customHeight="1" x14ac:dyDescent="0.4">
      <c r="A15" s="2" t="s">
        <v>12</v>
      </c>
      <c r="B15" s="9">
        <v>9</v>
      </c>
      <c r="C15" s="9">
        <v>104</v>
      </c>
      <c r="D15" s="9">
        <v>17</v>
      </c>
      <c r="E15" s="9">
        <v>12</v>
      </c>
      <c r="F15" s="9">
        <v>75</v>
      </c>
      <c r="G15" s="9">
        <v>0</v>
      </c>
      <c r="H15" s="10">
        <v>36005503</v>
      </c>
      <c r="I15" s="9">
        <v>64</v>
      </c>
      <c r="J15" s="9">
        <v>9</v>
      </c>
      <c r="K15" s="9">
        <v>0</v>
      </c>
      <c r="L15" s="9">
        <v>55</v>
      </c>
      <c r="M15" s="9">
        <v>0</v>
      </c>
      <c r="N15" s="10">
        <v>12530072</v>
      </c>
      <c r="O15" s="10">
        <v>9</v>
      </c>
      <c r="P15" s="9">
        <v>69</v>
      </c>
      <c r="Q15" s="9">
        <v>16</v>
      </c>
      <c r="R15" s="9">
        <v>0</v>
      </c>
      <c r="S15" s="9">
        <v>53</v>
      </c>
      <c r="T15" s="9">
        <v>0</v>
      </c>
      <c r="U15" s="10">
        <v>7969781</v>
      </c>
      <c r="V15" s="9">
        <v>72</v>
      </c>
      <c r="W15" s="9">
        <v>19</v>
      </c>
      <c r="X15" s="9">
        <v>10</v>
      </c>
      <c r="Y15" s="9">
        <v>43</v>
      </c>
      <c r="Z15" s="9">
        <v>0</v>
      </c>
      <c r="AA15" s="10">
        <v>8713886</v>
      </c>
      <c r="AB15" s="7" t="s">
        <v>12</v>
      </c>
      <c r="AC15" s="9">
        <v>9</v>
      </c>
      <c r="AD15" s="9">
        <v>34</v>
      </c>
      <c r="AE15" s="9">
        <v>0</v>
      </c>
      <c r="AF15" s="9">
        <v>28</v>
      </c>
      <c r="AG15" s="9">
        <v>6</v>
      </c>
      <c r="AH15" s="9">
        <v>0</v>
      </c>
      <c r="AI15" s="10">
        <v>13589513</v>
      </c>
      <c r="AJ15" s="9">
        <v>8</v>
      </c>
      <c r="AK15" s="9">
        <v>0</v>
      </c>
      <c r="AL15" s="9">
        <v>6</v>
      </c>
      <c r="AM15" s="9">
        <v>2</v>
      </c>
      <c r="AN15" s="9">
        <v>0</v>
      </c>
      <c r="AO15" s="10">
        <v>5957377</v>
      </c>
      <c r="AP15" s="9">
        <v>9</v>
      </c>
      <c r="AQ15" s="9">
        <v>11</v>
      </c>
      <c r="AR15" s="9">
        <v>0</v>
      </c>
      <c r="AS15" s="9">
        <v>8</v>
      </c>
      <c r="AT15" s="9">
        <v>3</v>
      </c>
      <c r="AU15" s="9">
        <v>0</v>
      </c>
      <c r="AV15" s="10">
        <v>563770</v>
      </c>
      <c r="AW15" s="9">
        <v>11</v>
      </c>
      <c r="AX15" s="9">
        <v>0</v>
      </c>
      <c r="AY15" s="9">
        <v>8</v>
      </c>
      <c r="AZ15" s="9">
        <v>3</v>
      </c>
      <c r="BA15" s="9">
        <v>0</v>
      </c>
      <c r="BB15" s="10">
        <v>1987558</v>
      </c>
    </row>
    <row r="16" spans="1:54" ht="24.75" customHeight="1" x14ac:dyDescent="0.4">
      <c r="A16" s="2" t="s">
        <v>13</v>
      </c>
      <c r="B16" s="9">
        <v>8</v>
      </c>
      <c r="C16" s="9">
        <v>137</v>
      </c>
      <c r="D16" s="9">
        <v>5</v>
      </c>
      <c r="E16" s="9">
        <v>1</v>
      </c>
      <c r="F16" s="9">
        <v>131</v>
      </c>
      <c r="G16" s="9">
        <v>0</v>
      </c>
      <c r="H16" s="20">
        <v>61201286</v>
      </c>
      <c r="I16" s="9">
        <v>63</v>
      </c>
      <c r="J16" s="9">
        <v>8</v>
      </c>
      <c r="K16" s="9">
        <v>0</v>
      </c>
      <c r="L16" s="9">
        <v>45</v>
      </c>
      <c r="M16" s="9">
        <v>0</v>
      </c>
      <c r="N16" s="10">
        <v>6886073</v>
      </c>
      <c r="O16" s="10">
        <v>8</v>
      </c>
      <c r="P16" s="9">
        <v>81</v>
      </c>
      <c r="Q16" s="9">
        <v>15</v>
      </c>
      <c r="R16" s="9">
        <v>1</v>
      </c>
      <c r="S16" s="9">
        <v>65</v>
      </c>
      <c r="T16" s="9">
        <v>0</v>
      </c>
      <c r="U16" s="10">
        <v>21027102</v>
      </c>
      <c r="V16" s="9">
        <v>59</v>
      </c>
      <c r="W16" s="9">
        <v>6</v>
      </c>
      <c r="X16" s="9">
        <v>1</v>
      </c>
      <c r="Y16" s="9">
        <v>52</v>
      </c>
      <c r="Z16" s="9">
        <v>0</v>
      </c>
      <c r="AA16" s="10">
        <v>8072754</v>
      </c>
      <c r="AB16" s="7" t="s">
        <v>13</v>
      </c>
      <c r="AC16" s="9">
        <v>9</v>
      </c>
      <c r="AD16" s="9">
        <v>33</v>
      </c>
      <c r="AE16" s="9">
        <v>1</v>
      </c>
      <c r="AF16" s="9">
        <v>30</v>
      </c>
      <c r="AG16" s="9">
        <v>2</v>
      </c>
      <c r="AH16" s="9">
        <v>0</v>
      </c>
      <c r="AI16" s="10">
        <v>13655758</v>
      </c>
      <c r="AJ16" s="9">
        <v>4</v>
      </c>
      <c r="AK16" s="9">
        <v>0</v>
      </c>
      <c r="AL16" s="9">
        <v>4</v>
      </c>
      <c r="AM16" s="9">
        <v>0</v>
      </c>
      <c r="AN16" s="9">
        <v>0</v>
      </c>
      <c r="AO16" s="10">
        <v>154977</v>
      </c>
      <c r="AP16" s="9">
        <v>9</v>
      </c>
      <c r="AQ16" s="9">
        <v>14</v>
      </c>
      <c r="AR16" s="9">
        <v>1</v>
      </c>
      <c r="AS16" s="9">
        <v>11</v>
      </c>
      <c r="AT16" s="9">
        <v>2</v>
      </c>
      <c r="AU16" s="9">
        <v>0</v>
      </c>
      <c r="AV16" s="10">
        <v>2476217</v>
      </c>
      <c r="AW16" s="9">
        <v>12</v>
      </c>
      <c r="AX16" s="9">
        <v>0</v>
      </c>
      <c r="AY16" s="9">
        <v>9</v>
      </c>
      <c r="AZ16" s="9">
        <v>3</v>
      </c>
      <c r="BA16" s="9">
        <v>0</v>
      </c>
      <c r="BB16" s="10">
        <v>2021128</v>
      </c>
    </row>
    <row r="17" spans="1:54" ht="24.75" customHeight="1" x14ac:dyDescent="0.4">
      <c r="A17" s="2" t="s">
        <v>14</v>
      </c>
      <c r="B17" s="9">
        <v>6</v>
      </c>
      <c r="C17" s="9">
        <v>158</v>
      </c>
      <c r="D17" s="9">
        <v>14</v>
      </c>
      <c r="E17" s="9">
        <v>0</v>
      </c>
      <c r="F17" s="9">
        <v>144</v>
      </c>
      <c r="G17" s="9">
        <v>0</v>
      </c>
      <c r="H17" s="19">
        <v>66091837</v>
      </c>
      <c r="I17" s="9">
        <v>71</v>
      </c>
      <c r="J17" s="9">
        <v>15</v>
      </c>
      <c r="K17" s="9">
        <v>0</v>
      </c>
      <c r="L17" s="9">
        <v>56</v>
      </c>
      <c r="M17" s="9">
        <v>0</v>
      </c>
      <c r="N17" s="10">
        <v>14878142</v>
      </c>
      <c r="O17" s="10">
        <v>6</v>
      </c>
      <c r="P17" s="9">
        <v>71</v>
      </c>
      <c r="Q17" s="9">
        <v>5</v>
      </c>
      <c r="R17" s="9">
        <v>0</v>
      </c>
      <c r="S17" s="9">
        <v>66</v>
      </c>
      <c r="T17" s="9">
        <v>0</v>
      </c>
      <c r="U17" s="10">
        <v>43672921</v>
      </c>
      <c r="V17" s="9">
        <v>67</v>
      </c>
      <c r="W17" s="9">
        <v>7</v>
      </c>
      <c r="X17" s="9">
        <v>0</v>
      </c>
      <c r="Y17" s="9">
        <v>60</v>
      </c>
      <c r="Z17" s="9">
        <v>0</v>
      </c>
      <c r="AA17" s="10">
        <v>25570983</v>
      </c>
      <c r="AB17" s="7" t="s">
        <v>14</v>
      </c>
      <c r="AC17" s="9">
        <v>6</v>
      </c>
      <c r="AD17" s="9">
        <v>50</v>
      </c>
      <c r="AE17" s="9">
        <v>2</v>
      </c>
      <c r="AF17" s="9">
        <v>42</v>
      </c>
      <c r="AG17" s="9">
        <v>6</v>
      </c>
      <c r="AH17" s="9">
        <v>0</v>
      </c>
      <c r="AI17" s="10">
        <v>14152450</v>
      </c>
      <c r="AJ17" s="9">
        <v>10</v>
      </c>
      <c r="AK17" s="9">
        <v>0</v>
      </c>
      <c r="AL17" s="9">
        <v>10</v>
      </c>
      <c r="AM17" s="9">
        <v>0</v>
      </c>
      <c r="AN17" s="9">
        <v>0</v>
      </c>
      <c r="AO17" s="10">
        <v>1904755</v>
      </c>
      <c r="AP17" s="9">
        <v>6</v>
      </c>
      <c r="AQ17" s="9">
        <v>14</v>
      </c>
      <c r="AR17" s="9">
        <v>0</v>
      </c>
      <c r="AS17" s="9">
        <v>14</v>
      </c>
      <c r="AT17" s="9">
        <v>0</v>
      </c>
      <c r="AU17" s="9">
        <v>0</v>
      </c>
      <c r="AV17" s="10">
        <v>2745323</v>
      </c>
      <c r="AW17" s="9">
        <v>14</v>
      </c>
      <c r="AX17" s="9">
        <v>2</v>
      </c>
      <c r="AY17" s="9">
        <v>12</v>
      </c>
      <c r="AZ17" s="9">
        <v>0</v>
      </c>
      <c r="BA17" s="9">
        <v>0</v>
      </c>
      <c r="BB17" s="10">
        <v>1298265</v>
      </c>
    </row>
    <row r="18" spans="1:54" ht="24.75" customHeight="1" x14ac:dyDescent="0.4">
      <c r="A18" s="2" t="s">
        <v>15</v>
      </c>
      <c r="B18" s="12">
        <f t="shared" ref="B18:H18" si="0">SUM(B6:B17)</f>
        <v>91</v>
      </c>
      <c r="C18" s="12">
        <f t="shared" si="0"/>
        <v>1147</v>
      </c>
      <c r="D18" s="12">
        <f t="shared" si="0"/>
        <v>206</v>
      </c>
      <c r="E18" s="12">
        <f t="shared" si="0"/>
        <v>21</v>
      </c>
      <c r="F18" s="12">
        <f t="shared" si="0"/>
        <v>920</v>
      </c>
      <c r="G18" s="12">
        <f t="shared" si="0"/>
        <v>0</v>
      </c>
      <c r="H18" s="21">
        <f t="shared" si="0"/>
        <v>321142314</v>
      </c>
      <c r="I18" s="12">
        <f t="shared" ref="I18:AA18" si="1">SUM(I6:I17)</f>
        <v>593</v>
      </c>
      <c r="J18" s="12">
        <f t="shared" si="1"/>
        <v>131</v>
      </c>
      <c r="K18" s="12">
        <f t="shared" si="1"/>
        <v>4</v>
      </c>
      <c r="L18" s="12">
        <f t="shared" si="1"/>
        <v>448</v>
      </c>
      <c r="M18" s="12">
        <f t="shared" si="1"/>
        <v>0</v>
      </c>
      <c r="N18" s="13">
        <f t="shared" si="1"/>
        <v>105371997</v>
      </c>
      <c r="O18" s="13">
        <f t="shared" si="1"/>
        <v>91</v>
      </c>
      <c r="P18" s="12">
        <f t="shared" si="1"/>
        <v>695</v>
      </c>
      <c r="Q18" s="12">
        <f t="shared" si="1"/>
        <v>197</v>
      </c>
      <c r="R18" s="12">
        <f t="shared" si="1"/>
        <v>8</v>
      </c>
      <c r="S18" s="12">
        <f t="shared" si="1"/>
        <v>520</v>
      </c>
      <c r="T18" s="12">
        <f t="shared" si="1"/>
        <v>0</v>
      </c>
      <c r="U18" s="21">
        <f t="shared" si="1"/>
        <v>206074281</v>
      </c>
      <c r="V18" s="12">
        <f t="shared" si="1"/>
        <v>691</v>
      </c>
      <c r="W18" s="12">
        <f t="shared" si="1"/>
        <v>120</v>
      </c>
      <c r="X18" s="12">
        <f t="shared" si="1"/>
        <v>28</v>
      </c>
      <c r="Y18" s="12">
        <f t="shared" si="1"/>
        <v>523</v>
      </c>
      <c r="Z18" s="12">
        <f t="shared" si="1"/>
        <v>0</v>
      </c>
      <c r="AA18" s="13">
        <f t="shared" si="1"/>
        <v>128703202</v>
      </c>
      <c r="AB18" s="7" t="s">
        <v>15</v>
      </c>
      <c r="AC18" s="12">
        <f t="shared" ref="AC18:BB18" si="2">SUM(AC6:AC17)</f>
        <v>92</v>
      </c>
      <c r="AD18" s="12">
        <f t="shared" si="2"/>
        <v>445</v>
      </c>
      <c r="AE18" s="12">
        <f t="shared" si="2"/>
        <v>6</v>
      </c>
      <c r="AF18" s="12">
        <f t="shared" si="2"/>
        <v>355</v>
      </c>
      <c r="AG18" s="12">
        <f t="shared" si="2"/>
        <v>84</v>
      </c>
      <c r="AH18" s="12">
        <f t="shared" si="2"/>
        <v>0</v>
      </c>
      <c r="AI18" s="13">
        <f t="shared" si="2"/>
        <v>127022267</v>
      </c>
      <c r="AJ18" s="12">
        <f t="shared" si="2"/>
        <v>71</v>
      </c>
      <c r="AK18" s="12">
        <f t="shared" si="2"/>
        <v>3</v>
      </c>
      <c r="AL18" s="12">
        <f t="shared" si="2"/>
        <v>52</v>
      </c>
      <c r="AM18" s="12">
        <f t="shared" si="2"/>
        <v>16</v>
      </c>
      <c r="AN18" s="12">
        <f t="shared" si="2"/>
        <v>0</v>
      </c>
      <c r="AO18" s="13">
        <f t="shared" si="2"/>
        <v>15084289</v>
      </c>
      <c r="AP18" s="12">
        <f t="shared" ref="AP18" si="3">SUM(AP6:AP17)</f>
        <v>92</v>
      </c>
      <c r="AQ18" s="12">
        <f t="shared" si="2"/>
        <v>190</v>
      </c>
      <c r="AR18" s="12">
        <f t="shared" si="2"/>
        <v>11</v>
      </c>
      <c r="AS18" s="12">
        <f t="shared" si="2"/>
        <v>149</v>
      </c>
      <c r="AT18" s="12">
        <f t="shared" si="2"/>
        <v>30</v>
      </c>
      <c r="AU18" s="12">
        <f t="shared" si="2"/>
        <v>0</v>
      </c>
      <c r="AV18" s="13">
        <f t="shared" si="2"/>
        <v>74899913</v>
      </c>
      <c r="AW18" s="12">
        <f t="shared" si="2"/>
        <v>164</v>
      </c>
      <c r="AX18" s="12">
        <f t="shared" si="2"/>
        <v>6</v>
      </c>
      <c r="AY18" s="12">
        <f t="shared" si="2"/>
        <v>111</v>
      </c>
      <c r="AZ18" s="12">
        <f t="shared" si="2"/>
        <v>47</v>
      </c>
      <c r="BA18" s="12">
        <f t="shared" si="2"/>
        <v>0</v>
      </c>
      <c r="BB18" s="13">
        <f t="shared" si="2"/>
        <v>40725109</v>
      </c>
    </row>
    <row r="21" spans="1:54" ht="10.15" customHeight="1" x14ac:dyDescent="0.4"/>
    <row r="22" spans="1:54" hidden="1" x14ac:dyDescent="0.4"/>
    <row r="23" spans="1:54" ht="66.599999999999994" customHeight="1" x14ac:dyDescent="0.4"/>
    <row r="24" spans="1:54" ht="23.25" customHeight="1" x14ac:dyDescent="0.4">
      <c r="A24" s="55" t="s">
        <v>47</v>
      </c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 t="s">
        <v>48</v>
      </c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</row>
    <row r="25" spans="1:54" ht="23.25" customHeight="1" x14ac:dyDescent="0.4">
      <c r="A25" s="53"/>
      <c r="B25" s="56" t="s">
        <v>42</v>
      </c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60"/>
      <c r="O25" s="56" t="s">
        <v>43</v>
      </c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60"/>
      <c r="AB25" s="54"/>
      <c r="AC25" s="56" t="s">
        <v>43</v>
      </c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2"/>
      <c r="AP25" s="56" t="s">
        <v>42</v>
      </c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60"/>
    </row>
    <row r="26" spans="1:54" ht="20.25" customHeight="1" x14ac:dyDescent="0.4">
      <c r="A26" s="48"/>
      <c r="B26" s="48"/>
      <c r="C26" s="55" t="s">
        <v>46</v>
      </c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6"/>
      <c r="P26" s="57"/>
      <c r="Q26" s="57"/>
      <c r="R26" s="57"/>
      <c r="S26" s="57"/>
      <c r="T26" s="57"/>
      <c r="U26" s="58"/>
      <c r="V26" s="55"/>
      <c r="W26" s="55"/>
      <c r="X26" s="55"/>
      <c r="Y26" s="55"/>
      <c r="Z26" s="55"/>
      <c r="AA26" s="55"/>
      <c r="AB26" s="49"/>
      <c r="AC26" s="48"/>
      <c r="AD26" s="55" t="s">
        <v>46</v>
      </c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6"/>
      <c r="AQ26" s="57"/>
      <c r="AR26" s="57"/>
      <c r="AS26" s="57"/>
      <c r="AT26" s="57"/>
      <c r="AU26" s="57"/>
      <c r="AV26" s="58"/>
      <c r="AW26" s="55"/>
      <c r="AX26" s="55"/>
      <c r="AY26" s="55"/>
      <c r="AZ26" s="55"/>
      <c r="BA26" s="55"/>
      <c r="BB26" s="55"/>
    </row>
    <row r="27" spans="1:54" ht="103.5" customHeight="1" x14ac:dyDescent="0.4">
      <c r="A27" s="22" t="s">
        <v>0</v>
      </c>
      <c r="B27" s="23" t="s">
        <v>25</v>
      </c>
      <c r="C27" s="17" t="s">
        <v>1</v>
      </c>
      <c r="D27" s="17" t="s">
        <v>37</v>
      </c>
      <c r="E27" s="17" t="s">
        <v>38</v>
      </c>
      <c r="F27" s="17" t="s">
        <v>2</v>
      </c>
      <c r="G27" s="17" t="s">
        <v>17</v>
      </c>
      <c r="H27" s="17" t="s">
        <v>27</v>
      </c>
      <c r="I27" s="17" t="s">
        <v>1</v>
      </c>
      <c r="J27" s="17" t="s">
        <v>37</v>
      </c>
      <c r="K27" s="17" t="s">
        <v>38</v>
      </c>
      <c r="L27" s="17" t="s">
        <v>2</v>
      </c>
      <c r="M27" s="17" t="s">
        <v>17</v>
      </c>
      <c r="N27" s="17" t="s">
        <v>27</v>
      </c>
      <c r="O27" s="17" t="s">
        <v>25</v>
      </c>
      <c r="P27" s="17" t="s">
        <v>1</v>
      </c>
      <c r="Q27" s="17" t="s">
        <v>37</v>
      </c>
      <c r="R27" s="17" t="s">
        <v>38</v>
      </c>
      <c r="S27" s="17" t="s">
        <v>2</v>
      </c>
      <c r="T27" s="17" t="s">
        <v>17</v>
      </c>
      <c r="U27" s="17" t="s">
        <v>27</v>
      </c>
      <c r="V27" s="17" t="s">
        <v>1</v>
      </c>
      <c r="W27" s="17" t="s">
        <v>37</v>
      </c>
      <c r="X27" s="17" t="s">
        <v>38</v>
      </c>
      <c r="Y27" s="17" t="s">
        <v>2</v>
      </c>
      <c r="Z27" s="17" t="s">
        <v>17</v>
      </c>
      <c r="AA27" s="17" t="s">
        <v>27</v>
      </c>
      <c r="AB27" s="16" t="s">
        <v>0</v>
      </c>
      <c r="AC27" s="17" t="s">
        <v>25</v>
      </c>
      <c r="AD27" s="17" t="s">
        <v>1</v>
      </c>
      <c r="AE27" s="17" t="s">
        <v>32</v>
      </c>
      <c r="AF27" s="17" t="s">
        <v>33</v>
      </c>
      <c r="AG27" s="17" t="s">
        <v>34</v>
      </c>
      <c r="AH27" s="17" t="s">
        <v>35</v>
      </c>
      <c r="AI27" s="17" t="s">
        <v>27</v>
      </c>
      <c r="AJ27" s="17" t="s">
        <v>1</v>
      </c>
      <c r="AK27" s="17" t="s">
        <v>32</v>
      </c>
      <c r="AL27" s="17" t="s">
        <v>33</v>
      </c>
      <c r="AM27" s="17" t="s">
        <v>34</v>
      </c>
      <c r="AN27" s="17" t="s">
        <v>35</v>
      </c>
      <c r="AO27" s="17" t="s">
        <v>27</v>
      </c>
      <c r="AP27" s="17" t="s">
        <v>25</v>
      </c>
      <c r="AQ27" s="17" t="s">
        <v>1</v>
      </c>
      <c r="AR27" s="17" t="s">
        <v>32</v>
      </c>
      <c r="AS27" s="17" t="s">
        <v>33</v>
      </c>
      <c r="AT27" s="17" t="s">
        <v>34</v>
      </c>
      <c r="AU27" s="17" t="s">
        <v>35</v>
      </c>
      <c r="AV27" s="17" t="s">
        <v>27</v>
      </c>
      <c r="AW27" s="17" t="s">
        <v>1</v>
      </c>
      <c r="AX27" s="17" t="s">
        <v>32</v>
      </c>
      <c r="AY27" s="17" t="s">
        <v>33</v>
      </c>
      <c r="AZ27" s="17" t="s">
        <v>34</v>
      </c>
      <c r="BA27" s="17" t="s">
        <v>35</v>
      </c>
      <c r="BB27" s="17" t="s">
        <v>27</v>
      </c>
    </row>
    <row r="28" spans="1:54" ht="26.25" customHeight="1" x14ac:dyDescent="0.4">
      <c r="A28" s="14" t="s">
        <v>3</v>
      </c>
      <c r="B28" s="9">
        <v>2</v>
      </c>
      <c r="C28" s="9">
        <v>16</v>
      </c>
      <c r="D28" s="9">
        <v>1</v>
      </c>
      <c r="E28" s="9">
        <v>1</v>
      </c>
      <c r="F28" s="9">
        <v>14</v>
      </c>
      <c r="G28" s="9">
        <v>0</v>
      </c>
      <c r="H28" s="10">
        <v>20148087</v>
      </c>
      <c r="I28" s="9"/>
      <c r="J28" s="9"/>
      <c r="K28" s="9"/>
      <c r="L28" s="9"/>
      <c r="M28" s="9"/>
      <c r="N28" s="10"/>
      <c r="O28" s="9"/>
      <c r="P28" s="9"/>
      <c r="Q28" s="9"/>
      <c r="R28" s="9"/>
      <c r="S28" s="9"/>
      <c r="T28" s="9"/>
      <c r="U28" s="10"/>
      <c r="V28" s="9"/>
      <c r="W28" s="9"/>
      <c r="X28" s="9"/>
      <c r="Y28" s="9"/>
      <c r="Z28" s="9"/>
      <c r="AA28" s="10"/>
      <c r="AB28" s="14" t="s">
        <v>3</v>
      </c>
      <c r="AC28" s="9">
        <v>2</v>
      </c>
      <c r="AD28" s="9">
        <v>7</v>
      </c>
      <c r="AE28" s="9">
        <v>0</v>
      </c>
      <c r="AF28" s="9">
        <v>6</v>
      </c>
      <c r="AG28" s="9">
        <v>1</v>
      </c>
      <c r="AH28" s="9">
        <v>0</v>
      </c>
      <c r="AI28" s="10">
        <v>6656417</v>
      </c>
      <c r="AJ28" s="9"/>
      <c r="AK28" s="9"/>
      <c r="AL28" s="9"/>
      <c r="AM28" s="9"/>
      <c r="AN28" s="9"/>
      <c r="AO28" s="10"/>
      <c r="AP28" s="9"/>
      <c r="AQ28" s="9"/>
      <c r="AR28" s="9"/>
      <c r="AS28" s="9"/>
      <c r="AT28" s="9"/>
      <c r="AU28" s="9"/>
      <c r="AV28" s="10"/>
      <c r="AW28" s="9"/>
      <c r="AX28" s="9"/>
      <c r="AY28" s="9"/>
      <c r="AZ28" s="9"/>
      <c r="BA28" s="9"/>
      <c r="BB28" s="10"/>
    </row>
    <row r="29" spans="1:54" ht="26.25" customHeight="1" x14ac:dyDescent="0.4">
      <c r="A29" s="14" t="s">
        <v>4</v>
      </c>
      <c r="B29" s="9">
        <v>9</v>
      </c>
      <c r="C29" s="9">
        <v>26</v>
      </c>
      <c r="D29" s="9">
        <v>2</v>
      </c>
      <c r="E29" s="9">
        <v>2</v>
      </c>
      <c r="F29" s="9">
        <v>22</v>
      </c>
      <c r="G29" s="9">
        <v>0</v>
      </c>
      <c r="H29" s="10">
        <v>17629470</v>
      </c>
      <c r="I29" s="9"/>
      <c r="J29" s="9"/>
      <c r="K29" s="9"/>
      <c r="L29" s="9"/>
      <c r="M29" s="9"/>
      <c r="N29" s="10"/>
      <c r="O29" s="9"/>
      <c r="P29" s="9"/>
      <c r="Q29" s="9"/>
      <c r="R29" s="9"/>
      <c r="S29" s="9"/>
      <c r="T29" s="9"/>
      <c r="U29" s="10"/>
      <c r="V29" s="9"/>
      <c r="W29" s="9"/>
      <c r="X29" s="9"/>
      <c r="Y29" s="9"/>
      <c r="Z29" s="9"/>
      <c r="AA29" s="10"/>
      <c r="AB29" s="14" t="s">
        <v>4</v>
      </c>
      <c r="AC29" s="9">
        <v>9</v>
      </c>
      <c r="AD29" s="9">
        <v>15</v>
      </c>
      <c r="AE29" s="9">
        <v>0</v>
      </c>
      <c r="AF29" s="9">
        <v>14</v>
      </c>
      <c r="AG29" s="9">
        <v>1</v>
      </c>
      <c r="AH29" s="9">
        <v>0</v>
      </c>
      <c r="AI29" s="10">
        <v>12078388</v>
      </c>
      <c r="AJ29" s="9"/>
      <c r="AK29" s="9"/>
      <c r="AL29" s="9"/>
      <c r="AM29" s="9"/>
      <c r="AN29" s="9"/>
      <c r="AO29" s="10"/>
      <c r="AP29" s="9"/>
      <c r="AQ29" s="9"/>
      <c r="AR29" s="9"/>
      <c r="AS29" s="9"/>
      <c r="AT29" s="9"/>
      <c r="AU29" s="9"/>
      <c r="AV29" s="10"/>
      <c r="AW29" s="9"/>
      <c r="AX29" s="9"/>
      <c r="AY29" s="9"/>
      <c r="AZ29" s="9"/>
      <c r="BA29" s="9"/>
      <c r="BB29" s="10"/>
    </row>
    <row r="30" spans="1:54" ht="26.25" customHeight="1" x14ac:dyDescent="0.4">
      <c r="A30" s="14" t="s">
        <v>5</v>
      </c>
      <c r="B30" s="9">
        <v>8</v>
      </c>
      <c r="C30" s="9">
        <v>25</v>
      </c>
      <c r="D30" s="9">
        <v>0</v>
      </c>
      <c r="E30" s="9">
        <v>0</v>
      </c>
      <c r="F30" s="9">
        <v>25</v>
      </c>
      <c r="G30" s="9">
        <v>0</v>
      </c>
      <c r="H30" s="10">
        <v>15712034</v>
      </c>
      <c r="I30" s="9"/>
      <c r="J30" s="9"/>
      <c r="K30" s="9"/>
      <c r="L30" s="9"/>
      <c r="M30" s="9"/>
      <c r="N30" s="10"/>
      <c r="O30" s="9"/>
      <c r="P30" s="9"/>
      <c r="Q30" s="9"/>
      <c r="R30" s="9"/>
      <c r="S30" s="9"/>
      <c r="T30" s="9"/>
      <c r="U30" s="10"/>
      <c r="V30" s="9"/>
      <c r="W30" s="9"/>
      <c r="X30" s="9"/>
      <c r="Y30" s="9"/>
      <c r="Z30" s="9"/>
      <c r="AA30" s="10"/>
      <c r="AB30" s="14" t="s">
        <v>5</v>
      </c>
      <c r="AC30" s="9">
        <v>8</v>
      </c>
      <c r="AD30" s="9">
        <v>11</v>
      </c>
      <c r="AE30" s="9">
        <v>0</v>
      </c>
      <c r="AF30" s="9">
        <v>6</v>
      </c>
      <c r="AG30" s="9">
        <v>5</v>
      </c>
      <c r="AH30" s="9">
        <v>0</v>
      </c>
      <c r="AI30" s="10">
        <v>2256024</v>
      </c>
      <c r="AJ30" s="9"/>
      <c r="AK30" s="9"/>
      <c r="AL30" s="9"/>
      <c r="AM30" s="9"/>
      <c r="AN30" s="9"/>
      <c r="AO30" s="10"/>
      <c r="AP30" s="9"/>
      <c r="AQ30" s="9"/>
      <c r="AR30" s="9"/>
      <c r="AS30" s="9"/>
      <c r="AT30" s="9"/>
      <c r="AU30" s="9"/>
      <c r="AV30" s="10"/>
      <c r="AW30" s="9"/>
      <c r="AX30" s="9"/>
      <c r="AY30" s="9"/>
      <c r="AZ30" s="9"/>
      <c r="BA30" s="9"/>
      <c r="BB30" s="10"/>
    </row>
    <row r="31" spans="1:54" ht="26.25" customHeight="1" x14ac:dyDescent="0.4">
      <c r="A31" s="14" t="s">
        <v>6</v>
      </c>
      <c r="B31" s="9">
        <v>7</v>
      </c>
      <c r="C31" s="9">
        <v>45</v>
      </c>
      <c r="D31" s="11">
        <v>4</v>
      </c>
      <c r="E31" s="9">
        <v>1</v>
      </c>
      <c r="F31" s="9">
        <v>40</v>
      </c>
      <c r="G31" s="9">
        <v>0</v>
      </c>
      <c r="H31" s="10">
        <v>20014204</v>
      </c>
      <c r="I31" s="9"/>
      <c r="J31" s="11"/>
      <c r="K31" s="9"/>
      <c r="L31" s="9"/>
      <c r="M31" s="9"/>
      <c r="N31" s="10"/>
      <c r="O31" s="9"/>
      <c r="P31" s="9"/>
      <c r="Q31" s="11"/>
      <c r="R31" s="9"/>
      <c r="S31" s="9"/>
      <c r="T31" s="9"/>
      <c r="U31" s="10"/>
      <c r="V31" s="9"/>
      <c r="W31" s="11"/>
      <c r="X31" s="9"/>
      <c r="Y31" s="9"/>
      <c r="Z31" s="9"/>
      <c r="AA31" s="10"/>
      <c r="AB31" s="14" t="s">
        <v>6</v>
      </c>
      <c r="AC31" s="9">
        <v>7</v>
      </c>
      <c r="AD31" s="9">
        <v>14</v>
      </c>
      <c r="AE31" s="11">
        <v>1</v>
      </c>
      <c r="AF31" s="9">
        <v>9</v>
      </c>
      <c r="AG31" s="9">
        <v>4</v>
      </c>
      <c r="AH31" s="9">
        <v>0</v>
      </c>
      <c r="AI31" s="10">
        <v>6980601</v>
      </c>
      <c r="AJ31" s="9"/>
      <c r="AK31" s="11"/>
      <c r="AL31" s="9"/>
      <c r="AM31" s="9"/>
      <c r="AN31" s="9"/>
      <c r="AO31" s="10"/>
      <c r="AP31" s="9"/>
      <c r="AQ31" s="9"/>
      <c r="AR31" s="11"/>
      <c r="AS31" s="9"/>
      <c r="AT31" s="9"/>
      <c r="AU31" s="9"/>
      <c r="AV31" s="10"/>
      <c r="AW31" s="9"/>
      <c r="AX31" s="11"/>
      <c r="AY31" s="9"/>
      <c r="AZ31" s="9"/>
      <c r="BA31" s="9"/>
      <c r="BB31" s="10"/>
    </row>
    <row r="32" spans="1:54" ht="26.25" customHeight="1" x14ac:dyDescent="0.4">
      <c r="A32" s="14" t="s">
        <v>7</v>
      </c>
      <c r="B32" s="9">
        <v>8</v>
      </c>
      <c r="C32" s="9">
        <v>28</v>
      </c>
      <c r="D32" s="9">
        <v>3</v>
      </c>
      <c r="E32" s="9">
        <v>0</v>
      </c>
      <c r="F32" s="9">
        <v>25</v>
      </c>
      <c r="G32" s="9">
        <v>0</v>
      </c>
      <c r="H32" s="18">
        <v>15094603</v>
      </c>
      <c r="I32" s="9"/>
      <c r="J32" s="9"/>
      <c r="K32" s="9"/>
      <c r="L32" s="9"/>
      <c r="M32" s="9"/>
      <c r="N32" s="10"/>
      <c r="O32" s="9"/>
      <c r="P32" s="9"/>
      <c r="Q32" s="9"/>
      <c r="R32" s="9"/>
      <c r="S32" s="9"/>
      <c r="T32" s="9"/>
      <c r="U32" s="10"/>
      <c r="V32" s="9"/>
      <c r="W32" s="9"/>
      <c r="X32" s="9"/>
      <c r="Y32" s="9"/>
      <c r="Z32" s="9"/>
      <c r="AA32" s="10"/>
      <c r="AB32" s="14" t="s">
        <v>7</v>
      </c>
      <c r="AC32" s="9">
        <v>8</v>
      </c>
      <c r="AD32" s="9">
        <v>7</v>
      </c>
      <c r="AE32" s="9">
        <v>0</v>
      </c>
      <c r="AF32" s="9">
        <v>7</v>
      </c>
      <c r="AG32" s="9">
        <v>0</v>
      </c>
      <c r="AH32" s="9">
        <v>0</v>
      </c>
      <c r="AI32" s="10">
        <v>1805711</v>
      </c>
      <c r="AJ32" s="9"/>
      <c r="AK32" s="9"/>
      <c r="AL32" s="9"/>
      <c r="AM32" s="9"/>
      <c r="AN32" s="9"/>
      <c r="AO32" s="10"/>
      <c r="AP32" s="9"/>
      <c r="AQ32" s="9"/>
      <c r="AR32" s="9"/>
      <c r="AS32" s="9"/>
      <c r="AT32" s="9"/>
      <c r="AU32" s="9"/>
      <c r="AV32" s="10"/>
      <c r="AW32" s="9"/>
      <c r="AX32" s="9"/>
      <c r="AY32" s="9"/>
      <c r="AZ32" s="9"/>
      <c r="BA32" s="9"/>
      <c r="BB32" s="10"/>
    </row>
    <row r="33" spans="1:54" ht="26.25" customHeight="1" x14ac:dyDescent="0.4">
      <c r="A33" s="14" t="s">
        <v>8</v>
      </c>
      <c r="B33" s="9">
        <v>9</v>
      </c>
      <c r="C33" s="9">
        <v>59</v>
      </c>
      <c r="D33" s="9">
        <v>34</v>
      </c>
      <c r="E33" s="9">
        <v>1</v>
      </c>
      <c r="F33" s="9">
        <v>24</v>
      </c>
      <c r="G33" s="9">
        <v>0</v>
      </c>
      <c r="H33" s="10">
        <v>24418303</v>
      </c>
      <c r="I33" s="9"/>
      <c r="J33" s="9"/>
      <c r="K33" s="9"/>
      <c r="L33" s="9"/>
      <c r="M33" s="9"/>
      <c r="N33" s="10"/>
      <c r="O33" s="9"/>
      <c r="P33" s="9"/>
      <c r="Q33" s="9"/>
      <c r="R33" s="9"/>
      <c r="S33" s="9"/>
      <c r="T33" s="9"/>
      <c r="U33" s="10"/>
      <c r="V33" s="9"/>
      <c r="W33" s="9"/>
      <c r="X33" s="9"/>
      <c r="Y33" s="9"/>
      <c r="Z33" s="9"/>
      <c r="AA33" s="10"/>
      <c r="AB33" s="14" t="s">
        <v>8</v>
      </c>
      <c r="AC33" s="9">
        <v>9</v>
      </c>
      <c r="AD33" s="9">
        <v>11</v>
      </c>
      <c r="AE33" s="9">
        <v>0</v>
      </c>
      <c r="AF33" s="9">
        <v>9</v>
      </c>
      <c r="AG33" s="9">
        <v>2</v>
      </c>
      <c r="AH33" s="9">
        <v>0</v>
      </c>
      <c r="AI33" s="10">
        <v>4175168</v>
      </c>
      <c r="AJ33" s="9"/>
      <c r="AK33" s="9"/>
      <c r="AL33" s="9"/>
      <c r="AM33" s="9"/>
      <c r="AN33" s="9"/>
      <c r="AO33" s="10"/>
      <c r="AP33" s="9"/>
      <c r="AQ33" s="9"/>
      <c r="AR33" s="9"/>
      <c r="AS33" s="9"/>
      <c r="AT33" s="9"/>
      <c r="AU33" s="9"/>
      <c r="AV33" s="10"/>
      <c r="AW33" s="9"/>
      <c r="AX33" s="9"/>
      <c r="AY33" s="9"/>
      <c r="AZ33" s="9"/>
      <c r="BA33" s="9"/>
      <c r="BB33" s="10"/>
    </row>
    <row r="34" spans="1:54" ht="26.25" customHeight="1" x14ac:dyDescent="0.4">
      <c r="A34" s="14" t="s">
        <v>9</v>
      </c>
      <c r="B34" s="9">
        <v>9</v>
      </c>
      <c r="C34" s="9">
        <v>117</v>
      </c>
      <c r="D34" s="9">
        <v>68</v>
      </c>
      <c r="E34" s="9">
        <v>4</v>
      </c>
      <c r="F34" s="9">
        <v>45</v>
      </c>
      <c r="G34" s="9">
        <v>0</v>
      </c>
      <c r="H34" s="10">
        <v>101914547</v>
      </c>
      <c r="I34" s="9"/>
      <c r="J34" s="9"/>
      <c r="K34" s="9"/>
      <c r="L34" s="9"/>
      <c r="M34" s="9"/>
      <c r="N34" s="10"/>
      <c r="O34" s="9"/>
      <c r="P34" s="9"/>
      <c r="Q34" s="9"/>
      <c r="R34" s="9"/>
      <c r="S34" s="9"/>
      <c r="T34" s="9"/>
      <c r="U34" s="10"/>
      <c r="V34" s="9"/>
      <c r="W34" s="9"/>
      <c r="X34" s="9"/>
      <c r="Y34" s="9"/>
      <c r="Z34" s="9"/>
      <c r="AA34" s="10"/>
      <c r="AB34" s="14" t="s">
        <v>9</v>
      </c>
      <c r="AC34" s="9">
        <v>9</v>
      </c>
      <c r="AD34" s="9">
        <v>23</v>
      </c>
      <c r="AE34" s="9">
        <v>1</v>
      </c>
      <c r="AF34" s="9">
        <v>19</v>
      </c>
      <c r="AG34" s="9">
        <v>3</v>
      </c>
      <c r="AH34" s="9">
        <v>0</v>
      </c>
      <c r="AI34" s="10">
        <v>18782289</v>
      </c>
      <c r="AJ34" s="9"/>
      <c r="AK34" s="9"/>
      <c r="AL34" s="9"/>
      <c r="AM34" s="9"/>
      <c r="AN34" s="9"/>
      <c r="AO34" s="10"/>
      <c r="AP34" s="9"/>
      <c r="AQ34" s="9"/>
      <c r="AR34" s="9"/>
      <c r="AS34" s="9"/>
      <c r="AT34" s="9"/>
      <c r="AU34" s="9"/>
      <c r="AV34" s="10"/>
      <c r="AW34" s="9"/>
      <c r="AX34" s="9"/>
      <c r="AY34" s="9"/>
      <c r="AZ34" s="9"/>
      <c r="BA34" s="9"/>
      <c r="BB34" s="10"/>
    </row>
    <row r="35" spans="1:54" ht="26.25" customHeight="1" x14ac:dyDescent="0.4">
      <c r="A35" s="14" t="s">
        <v>10</v>
      </c>
      <c r="B35" s="9">
        <v>8</v>
      </c>
      <c r="C35" s="9">
        <v>36</v>
      </c>
      <c r="D35" s="9">
        <v>2</v>
      </c>
      <c r="E35" s="9">
        <v>0</v>
      </c>
      <c r="F35" s="9">
        <v>34</v>
      </c>
      <c r="G35" s="9">
        <v>0</v>
      </c>
      <c r="H35" s="10">
        <v>16130150</v>
      </c>
      <c r="I35" s="9"/>
      <c r="J35" s="9"/>
      <c r="K35" s="9"/>
      <c r="L35" s="9"/>
      <c r="M35" s="9"/>
      <c r="N35" s="10"/>
      <c r="O35" s="9"/>
      <c r="P35" s="9"/>
      <c r="Q35" s="9"/>
      <c r="R35" s="9"/>
      <c r="S35" s="9"/>
      <c r="T35" s="9"/>
      <c r="U35" s="10"/>
      <c r="V35" s="9"/>
      <c r="W35" s="9"/>
      <c r="X35" s="9"/>
      <c r="Y35" s="9"/>
      <c r="Z35" s="9"/>
      <c r="AA35" s="10"/>
      <c r="AB35" s="14" t="s">
        <v>10</v>
      </c>
      <c r="AC35" s="9">
        <v>8</v>
      </c>
      <c r="AD35" s="9">
        <v>16</v>
      </c>
      <c r="AE35" s="9">
        <v>0</v>
      </c>
      <c r="AF35" s="9">
        <v>10</v>
      </c>
      <c r="AG35" s="9">
        <v>6</v>
      </c>
      <c r="AH35" s="9">
        <v>0</v>
      </c>
      <c r="AI35" s="10">
        <v>2552217</v>
      </c>
      <c r="AJ35" s="9"/>
      <c r="AK35" s="9"/>
      <c r="AL35" s="9"/>
      <c r="AM35" s="9"/>
      <c r="AN35" s="9"/>
      <c r="AO35" s="10"/>
      <c r="AP35" s="9"/>
      <c r="AQ35" s="9"/>
      <c r="AR35" s="9"/>
      <c r="AS35" s="9"/>
      <c r="AT35" s="9"/>
      <c r="AU35" s="9"/>
      <c r="AV35" s="10"/>
      <c r="AW35" s="9"/>
      <c r="AX35" s="9"/>
      <c r="AY35" s="9"/>
      <c r="AZ35" s="9"/>
      <c r="BA35" s="9"/>
      <c r="BB35" s="10"/>
    </row>
    <row r="36" spans="1:54" ht="26.25" customHeight="1" x14ac:dyDescent="0.4">
      <c r="A36" s="14" t="s">
        <v>11</v>
      </c>
      <c r="B36" s="9">
        <v>8</v>
      </c>
      <c r="C36" s="9">
        <v>51</v>
      </c>
      <c r="D36" s="11">
        <v>18</v>
      </c>
      <c r="E36" s="9">
        <v>0</v>
      </c>
      <c r="F36" s="9">
        <v>33</v>
      </c>
      <c r="G36" s="9">
        <v>0</v>
      </c>
      <c r="H36" s="10">
        <v>7139780</v>
      </c>
      <c r="I36" s="9"/>
      <c r="J36" s="11"/>
      <c r="K36" s="9"/>
      <c r="L36" s="9"/>
      <c r="M36" s="9"/>
      <c r="N36" s="10"/>
      <c r="O36" s="10"/>
      <c r="P36" s="9"/>
      <c r="Q36" s="9"/>
      <c r="R36" s="9"/>
      <c r="S36" s="9"/>
      <c r="T36" s="9"/>
      <c r="U36" s="10"/>
      <c r="V36" s="9"/>
      <c r="W36" s="9"/>
      <c r="X36" s="9"/>
      <c r="Y36" s="9"/>
      <c r="Z36" s="9"/>
      <c r="AA36" s="10"/>
      <c r="AB36" s="14" t="s">
        <v>11</v>
      </c>
      <c r="AC36" s="9">
        <v>8</v>
      </c>
      <c r="AD36" s="9">
        <v>28</v>
      </c>
      <c r="AE36" s="9">
        <v>0</v>
      </c>
      <c r="AF36" s="9">
        <v>25</v>
      </c>
      <c r="AG36" s="9">
        <v>3</v>
      </c>
      <c r="AH36" s="9">
        <v>0</v>
      </c>
      <c r="AI36" s="10">
        <v>19441486</v>
      </c>
      <c r="AJ36" s="9"/>
      <c r="AK36" s="9"/>
      <c r="AL36" s="9"/>
      <c r="AM36" s="9"/>
      <c r="AN36" s="9"/>
      <c r="AO36" s="10"/>
      <c r="AP36" s="9"/>
      <c r="AQ36" s="9"/>
      <c r="AR36" s="11"/>
      <c r="AS36" s="9"/>
      <c r="AT36" s="9"/>
      <c r="AU36" s="9"/>
      <c r="AV36" s="10"/>
      <c r="AW36" s="9"/>
      <c r="AX36" s="11"/>
      <c r="AY36" s="9"/>
      <c r="AZ36" s="9"/>
      <c r="BA36" s="9"/>
      <c r="BB36" s="10"/>
    </row>
    <row r="37" spans="1:54" ht="26.25" customHeight="1" x14ac:dyDescent="0.4">
      <c r="A37" s="14" t="s">
        <v>12</v>
      </c>
      <c r="B37" s="9">
        <v>9</v>
      </c>
      <c r="C37" s="9">
        <v>52</v>
      </c>
      <c r="D37" s="9">
        <v>4</v>
      </c>
      <c r="E37" s="9">
        <v>5</v>
      </c>
      <c r="F37" s="9">
        <v>43</v>
      </c>
      <c r="G37" s="9">
        <v>0</v>
      </c>
      <c r="H37" s="10">
        <v>29035451</v>
      </c>
      <c r="I37" s="9"/>
      <c r="J37" s="9"/>
      <c r="K37" s="9"/>
      <c r="L37" s="9"/>
      <c r="M37" s="9"/>
      <c r="N37" s="10"/>
      <c r="O37" s="10"/>
      <c r="P37" s="9"/>
      <c r="Q37" s="9"/>
      <c r="R37" s="9"/>
      <c r="S37" s="9"/>
      <c r="T37" s="9"/>
      <c r="U37" s="10"/>
      <c r="V37" s="9"/>
      <c r="W37" s="9"/>
      <c r="X37" s="9"/>
      <c r="Y37" s="9"/>
      <c r="Z37" s="9"/>
      <c r="AA37" s="10"/>
      <c r="AB37" s="14" t="s">
        <v>12</v>
      </c>
      <c r="AC37" s="9">
        <v>9</v>
      </c>
      <c r="AD37" s="9">
        <v>20</v>
      </c>
      <c r="AE37" s="9">
        <v>0</v>
      </c>
      <c r="AF37" s="9">
        <v>15</v>
      </c>
      <c r="AG37" s="9">
        <v>5</v>
      </c>
      <c r="AH37" s="9">
        <v>0</v>
      </c>
      <c r="AI37" s="10">
        <v>2364809</v>
      </c>
      <c r="AJ37" s="9"/>
      <c r="AK37" s="9"/>
      <c r="AL37" s="9"/>
      <c r="AM37" s="9"/>
      <c r="AN37" s="9"/>
      <c r="AO37" s="10"/>
      <c r="AP37" s="9"/>
      <c r="AQ37" s="9"/>
      <c r="AR37" s="9"/>
      <c r="AS37" s="9"/>
      <c r="AT37" s="9"/>
      <c r="AU37" s="9"/>
      <c r="AV37" s="10"/>
      <c r="AW37" s="9"/>
      <c r="AX37" s="9"/>
      <c r="AY37" s="9"/>
      <c r="AZ37" s="9"/>
      <c r="BA37" s="9"/>
      <c r="BB37" s="10"/>
    </row>
    <row r="38" spans="1:54" ht="20.25" customHeight="1" x14ac:dyDescent="0.4">
      <c r="A38" s="14" t="s">
        <v>13</v>
      </c>
      <c r="B38" s="9">
        <v>9</v>
      </c>
      <c r="C38" s="9">
        <v>52</v>
      </c>
      <c r="D38" s="9">
        <v>4</v>
      </c>
      <c r="E38" s="9">
        <v>2</v>
      </c>
      <c r="F38" s="9">
        <v>45</v>
      </c>
      <c r="G38" s="9">
        <v>0</v>
      </c>
      <c r="H38" s="20">
        <v>21762869</v>
      </c>
      <c r="I38" s="9"/>
      <c r="J38" s="9"/>
      <c r="K38" s="9"/>
      <c r="L38" s="9"/>
      <c r="M38" s="9"/>
      <c r="N38" s="10"/>
      <c r="O38" s="10"/>
      <c r="P38" s="9"/>
      <c r="Q38" s="9"/>
      <c r="R38" s="9"/>
      <c r="S38" s="9"/>
      <c r="T38" s="9"/>
      <c r="U38" s="10"/>
      <c r="V38" s="9"/>
      <c r="W38" s="9"/>
      <c r="X38" s="9"/>
      <c r="Y38" s="9"/>
      <c r="Z38" s="9"/>
      <c r="AA38" s="10"/>
      <c r="AB38" s="14" t="s">
        <v>13</v>
      </c>
      <c r="AC38" s="9">
        <v>9</v>
      </c>
      <c r="AD38" s="9">
        <v>20</v>
      </c>
      <c r="AE38" s="9">
        <v>0</v>
      </c>
      <c r="AF38" s="9">
        <v>9</v>
      </c>
      <c r="AG38" s="9">
        <v>11</v>
      </c>
      <c r="AH38" s="9">
        <v>0</v>
      </c>
      <c r="AI38" s="10">
        <v>3702364</v>
      </c>
      <c r="AJ38" s="9"/>
      <c r="AK38" s="9"/>
      <c r="AL38" s="9"/>
      <c r="AM38" s="9"/>
      <c r="AN38" s="9"/>
      <c r="AO38" s="10"/>
      <c r="AP38" s="9"/>
      <c r="AQ38" s="9"/>
      <c r="AR38" s="9"/>
      <c r="AS38" s="9"/>
      <c r="AT38" s="9"/>
      <c r="AU38" s="9"/>
      <c r="AV38" s="10"/>
      <c r="AW38" s="9"/>
      <c r="AX38" s="9"/>
      <c r="AY38" s="9"/>
      <c r="AZ38" s="9"/>
      <c r="BA38" s="9"/>
      <c r="BB38" s="10"/>
    </row>
    <row r="39" spans="1:54" ht="26.25" customHeight="1" x14ac:dyDescent="0.4">
      <c r="A39" s="14" t="s">
        <v>14</v>
      </c>
      <c r="B39" s="9">
        <v>6</v>
      </c>
      <c r="C39" s="9">
        <v>78</v>
      </c>
      <c r="D39" s="9">
        <v>6</v>
      </c>
      <c r="E39" s="9">
        <v>3</v>
      </c>
      <c r="F39" s="9">
        <v>69</v>
      </c>
      <c r="G39" s="9">
        <v>0</v>
      </c>
      <c r="H39" s="19">
        <v>57933632</v>
      </c>
      <c r="I39" s="9"/>
      <c r="J39" s="9"/>
      <c r="K39" s="9"/>
      <c r="L39" s="9"/>
      <c r="M39" s="9"/>
      <c r="N39" s="10"/>
      <c r="O39" s="10"/>
      <c r="P39" s="9"/>
      <c r="Q39" s="9"/>
      <c r="R39" s="9"/>
      <c r="S39" s="9"/>
      <c r="T39" s="9"/>
      <c r="U39" s="10"/>
      <c r="V39" s="9"/>
      <c r="W39" s="9"/>
      <c r="X39" s="9"/>
      <c r="Y39" s="9"/>
      <c r="Z39" s="9"/>
      <c r="AA39" s="10"/>
      <c r="AB39" s="14" t="s">
        <v>14</v>
      </c>
      <c r="AC39" s="9">
        <v>6</v>
      </c>
      <c r="AD39" s="9">
        <v>31</v>
      </c>
      <c r="AE39" s="9">
        <v>0</v>
      </c>
      <c r="AF39" s="9">
        <v>25</v>
      </c>
      <c r="AG39" s="9">
        <v>6</v>
      </c>
      <c r="AH39" s="9">
        <v>0</v>
      </c>
      <c r="AI39" s="10">
        <v>12256088</v>
      </c>
      <c r="AJ39" s="9"/>
      <c r="AK39" s="9"/>
      <c r="AL39" s="9"/>
      <c r="AM39" s="9"/>
      <c r="AN39" s="9"/>
      <c r="AO39" s="10"/>
      <c r="AP39" s="9"/>
      <c r="AQ39" s="9"/>
      <c r="AR39" s="9"/>
      <c r="AS39" s="9"/>
      <c r="AT39" s="9"/>
      <c r="AU39" s="9"/>
      <c r="AV39" s="10"/>
      <c r="AW39" s="9"/>
      <c r="AX39" s="9"/>
      <c r="AY39" s="9"/>
      <c r="AZ39" s="9"/>
      <c r="BA39" s="9"/>
      <c r="BB39" s="10"/>
    </row>
    <row r="40" spans="1:54" ht="26.25" customHeight="1" x14ac:dyDescent="0.4">
      <c r="A40" s="14" t="s">
        <v>15</v>
      </c>
      <c r="B40" s="12">
        <f t="shared" ref="B40:H40" si="4">SUM(B28:B39)</f>
        <v>92</v>
      </c>
      <c r="C40" s="12">
        <f t="shared" si="4"/>
        <v>585</v>
      </c>
      <c r="D40" s="12">
        <f t="shared" si="4"/>
        <v>146</v>
      </c>
      <c r="E40" s="12">
        <f t="shared" si="4"/>
        <v>19</v>
      </c>
      <c r="F40" s="12">
        <f t="shared" si="4"/>
        <v>419</v>
      </c>
      <c r="G40" s="12">
        <f t="shared" si="4"/>
        <v>0</v>
      </c>
      <c r="H40" s="21">
        <f t="shared" si="4"/>
        <v>346933130</v>
      </c>
      <c r="I40" s="12">
        <f t="shared" ref="I40:AA40" si="5">SUM(I28:I39)</f>
        <v>0</v>
      </c>
      <c r="J40" s="12">
        <f t="shared" si="5"/>
        <v>0</v>
      </c>
      <c r="K40" s="12">
        <f t="shared" si="5"/>
        <v>0</v>
      </c>
      <c r="L40" s="12">
        <f t="shared" si="5"/>
        <v>0</v>
      </c>
      <c r="M40" s="12">
        <f t="shared" si="5"/>
        <v>0</v>
      </c>
      <c r="N40" s="13">
        <f t="shared" si="5"/>
        <v>0</v>
      </c>
      <c r="O40" s="13">
        <f t="shared" si="5"/>
        <v>0</v>
      </c>
      <c r="P40" s="12">
        <f t="shared" si="5"/>
        <v>0</v>
      </c>
      <c r="Q40" s="12">
        <f t="shared" si="5"/>
        <v>0</v>
      </c>
      <c r="R40" s="12">
        <f t="shared" si="5"/>
        <v>0</v>
      </c>
      <c r="S40" s="12">
        <f t="shared" si="5"/>
        <v>0</v>
      </c>
      <c r="T40" s="12">
        <f t="shared" si="5"/>
        <v>0</v>
      </c>
      <c r="U40" s="13">
        <f t="shared" si="5"/>
        <v>0</v>
      </c>
      <c r="V40" s="12">
        <f t="shared" si="5"/>
        <v>0</v>
      </c>
      <c r="W40" s="12">
        <f t="shared" si="5"/>
        <v>0</v>
      </c>
      <c r="X40" s="12">
        <f t="shared" si="5"/>
        <v>0</v>
      </c>
      <c r="Y40" s="12">
        <f t="shared" si="5"/>
        <v>0</v>
      </c>
      <c r="Z40" s="12">
        <f t="shared" si="5"/>
        <v>0</v>
      </c>
      <c r="AA40" s="13">
        <f t="shared" si="5"/>
        <v>0</v>
      </c>
      <c r="AB40" s="14" t="s">
        <v>15</v>
      </c>
      <c r="AC40" s="12">
        <f t="shared" ref="AC40:BB40" si="6">SUM(AC28:AC39)</f>
        <v>92</v>
      </c>
      <c r="AD40" s="12">
        <f t="shared" si="6"/>
        <v>203</v>
      </c>
      <c r="AE40" s="12">
        <f t="shared" si="6"/>
        <v>2</v>
      </c>
      <c r="AF40" s="12">
        <f t="shared" si="6"/>
        <v>154</v>
      </c>
      <c r="AG40" s="12">
        <f t="shared" si="6"/>
        <v>47</v>
      </c>
      <c r="AH40" s="12">
        <f t="shared" si="6"/>
        <v>0</v>
      </c>
      <c r="AI40" s="13">
        <f t="shared" si="6"/>
        <v>93051562</v>
      </c>
      <c r="AJ40" s="12">
        <f t="shared" si="6"/>
        <v>0</v>
      </c>
      <c r="AK40" s="12">
        <f t="shared" si="6"/>
        <v>0</v>
      </c>
      <c r="AL40" s="12">
        <f t="shared" si="6"/>
        <v>0</v>
      </c>
      <c r="AM40" s="12">
        <f t="shared" si="6"/>
        <v>0</v>
      </c>
      <c r="AN40" s="12">
        <f t="shared" si="6"/>
        <v>0</v>
      </c>
      <c r="AO40" s="13">
        <f t="shared" si="6"/>
        <v>0</v>
      </c>
      <c r="AP40" s="12">
        <f t="shared" si="6"/>
        <v>0</v>
      </c>
      <c r="AQ40" s="12">
        <f t="shared" si="6"/>
        <v>0</v>
      </c>
      <c r="AR40" s="12">
        <f t="shared" si="6"/>
        <v>0</v>
      </c>
      <c r="AS40" s="12">
        <f t="shared" si="6"/>
        <v>0</v>
      </c>
      <c r="AT40" s="12">
        <f t="shared" si="6"/>
        <v>0</v>
      </c>
      <c r="AU40" s="12">
        <f t="shared" si="6"/>
        <v>0</v>
      </c>
      <c r="AV40" s="13">
        <f t="shared" si="6"/>
        <v>0</v>
      </c>
      <c r="AW40" s="12">
        <f t="shared" si="6"/>
        <v>0</v>
      </c>
      <c r="AX40" s="12">
        <f t="shared" si="6"/>
        <v>0</v>
      </c>
      <c r="AY40" s="12">
        <f t="shared" si="6"/>
        <v>0</v>
      </c>
      <c r="AZ40" s="12">
        <f t="shared" si="6"/>
        <v>0</v>
      </c>
      <c r="BA40" s="12">
        <f t="shared" si="6"/>
        <v>0</v>
      </c>
      <c r="BB40" s="13">
        <f t="shared" si="6"/>
        <v>0</v>
      </c>
    </row>
  </sheetData>
  <mergeCells count="28">
    <mergeCell ref="A2:AA2"/>
    <mergeCell ref="I4:N4"/>
    <mergeCell ref="V4:AA4"/>
    <mergeCell ref="AB2:BB2"/>
    <mergeCell ref="AD4:AI4"/>
    <mergeCell ref="AJ4:AO4"/>
    <mergeCell ref="AW4:BB4"/>
    <mergeCell ref="O3:AA3"/>
    <mergeCell ref="B3:N3"/>
    <mergeCell ref="AP3:BB3"/>
    <mergeCell ref="AC3:AO3"/>
    <mergeCell ref="C4:H4"/>
    <mergeCell ref="O4:U4"/>
    <mergeCell ref="AP4:AV4"/>
    <mergeCell ref="AJ26:AO26"/>
    <mergeCell ref="AP26:AV26"/>
    <mergeCell ref="AW26:BB26"/>
    <mergeCell ref="A24:AA24"/>
    <mergeCell ref="AB24:BB24"/>
    <mergeCell ref="B25:N25"/>
    <mergeCell ref="O25:AA25"/>
    <mergeCell ref="AC25:AO25"/>
    <mergeCell ref="AP25:BB25"/>
    <mergeCell ref="C26:H26"/>
    <mergeCell ref="I26:N26"/>
    <mergeCell ref="O26:U26"/>
    <mergeCell ref="V26:AA26"/>
    <mergeCell ref="AD26:AI26"/>
  </mergeCells>
  <phoneticPr fontId="1" type="noConversion"/>
  <printOptions horizontalCentered="1" verticalCentered="1"/>
  <pageMargins left="0" right="0" top="0" bottom="0" header="0" footer="0"/>
  <pageSetup paperSize="9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3"/>
  <sheetViews>
    <sheetView topLeftCell="G1" zoomScale="62" zoomScaleNormal="62" workbookViewId="0">
      <selection activeCell="L23" sqref="L23"/>
    </sheetView>
  </sheetViews>
  <sheetFormatPr defaultColWidth="9.140625" defaultRowHeight="15.75" x14ac:dyDescent="0.4"/>
  <cols>
    <col min="1" max="2" width="12.7109375" style="3" customWidth="1"/>
    <col min="3" max="7" width="16.28515625" style="3" customWidth="1"/>
    <col min="8" max="8" width="22.85546875" style="3" customWidth="1"/>
    <col min="9" max="9" width="9.140625" style="3"/>
    <col min="10" max="10" width="6.7109375" style="3" customWidth="1"/>
    <col min="11" max="11" width="15.140625" style="3" customWidth="1"/>
    <col min="12" max="12" width="13.85546875" style="3" customWidth="1"/>
    <col min="13" max="13" width="16.7109375" style="3" customWidth="1"/>
    <col min="14" max="17" width="12.28515625" style="3" customWidth="1"/>
    <col min="18" max="18" width="33.140625" style="3" customWidth="1"/>
    <col min="19" max="20" width="9.140625" style="3" customWidth="1"/>
    <col min="21" max="21" width="5.85546875" style="3" customWidth="1"/>
    <col min="22" max="22" width="18" style="3" customWidth="1"/>
    <col min="23" max="23" width="17" style="3" customWidth="1"/>
    <col min="24" max="28" width="13.7109375" style="3" customWidth="1"/>
    <col min="29" max="29" width="34.42578125" style="3" customWidth="1"/>
    <col min="30" max="32" width="9.140625" style="3"/>
    <col min="33" max="33" width="9.5703125" style="3" customWidth="1"/>
    <col min="34" max="16384" width="9.140625" style="3"/>
  </cols>
  <sheetData>
    <row r="1" spans="1:29" ht="18" customHeight="1" x14ac:dyDescent="0.4">
      <c r="A1" s="24"/>
      <c r="B1" s="25"/>
      <c r="C1" s="25"/>
      <c r="D1" s="25"/>
      <c r="E1" s="25"/>
      <c r="F1" s="25"/>
      <c r="G1" s="25"/>
      <c r="H1" s="25"/>
      <c r="I1" s="26"/>
    </row>
    <row r="2" spans="1:29" ht="84" customHeight="1" x14ac:dyDescent="0.4">
      <c r="A2" s="27"/>
      <c r="B2" s="28"/>
      <c r="C2" s="28"/>
      <c r="D2" s="28"/>
      <c r="E2" s="28"/>
      <c r="F2" s="28"/>
      <c r="G2" s="28"/>
      <c r="H2" s="28"/>
      <c r="I2" s="29"/>
    </row>
    <row r="3" spans="1:29" ht="24.75" thickBot="1" x14ac:dyDescent="0.45">
      <c r="A3" s="87" t="s">
        <v>41</v>
      </c>
      <c r="B3" s="88"/>
      <c r="C3" s="88"/>
      <c r="D3" s="88"/>
      <c r="E3" s="88"/>
      <c r="F3" s="88"/>
      <c r="G3" s="88"/>
      <c r="H3" s="88"/>
      <c r="I3" s="29"/>
      <c r="K3" s="71" t="s">
        <v>49</v>
      </c>
      <c r="L3" s="71"/>
      <c r="M3" s="71"/>
      <c r="N3" s="71"/>
      <c r="O3" s="71"/>
      <c r="P3" s="71"/>
      <c r="Q3" s="71"/>
      <c r="R3" s="71"/>
      <c r="V3" s="71" t="s">
        <v>50</v>
      </c>
      <c r="W3" s="71"/>
      <c r="X3" s="71"/>
      <c r="Y3" s="71"/>
      <c r="Z3" s="71"/>
      <c r="AA3" s="71"/>
      <c r="AB3" s="71"/>
      <c r="AC3" s="71"/>
    </row>
    <row r="4" spans="1:29" ht="51" customHeight="1" thickBot="1" x14ac:dyDescent="0.45">
      <c r="A4" s="89" t="s">
        <v>0</v>
      </c>
      <c r="B4" s="91" t="s">
        <v>26</v>
      </c>
      <c r="C4" s="66" t="s">
        <v>1</v>
      </c>
      <c r="D4" s="67" t="s">
        <v>16</v>
      </c>
      <c r="E4" s="68"/>
      <c r="F4" s="68"/>
      <c r="G4" s="69"/>
      <c r="H4" s="66" t="s">
        <v>36</v>
      </c>
      <c r="I4" s="29"/>
      <c r="K4" s="83" t="s">
        <v>0</v>
      </c>
      <c r="L4" s="85" t="s">
        <v>26</v>
      </c>
      <c r="M4" s="78" t="s">
        <v>1</v>
      </c>
      <c r="N4" s="78" t="s">
        <v>16</v>
      </c>
      <c r="O4" s="79"/>
      <c r="P4" s="79"/>
      <c r="Q4" s="80"/>
      <c r="R4" s="83" t="s">
        <v>36</v>
      </c>
      <c r="V4" s="72" t="s">
        <v>0</v>
      </c>
      <c r="W4" s="74" t="s">
        <v>26</v>
      </c>
      <c r="X4" s="76" t="s">
        <v>1</v>
      </c>
      <c r="Y4" s="78" t="s">
        <v>16</v>
      </c>
      <c r="Z4" s="79"/>
      <c r="AA4" s="79"/>
      <c r="AB4" s="80"/>
      <c r="AC4" s="81" t="s">
        <v>36</v>
      </c>
    </row>
    <row r="5" spans="1:29" ht="40.5" customHeight="1" thickBot="1" x14ac:dyDescent="0.45">
      <c r="A5" s="90"/>
      <c r="B5" s="92"/>
      <c r="C5" s="66"/>
      <c r="D5" s="30" t="s">
        <v>39</v>
      </c>
      <c r="E5" s="30" t="s">
        <v>40</v>
      </c>
      <c r="F5" s="30" t="s">
        <v>2</v>
      </c>
      <c r="G5" s="31" t="s">
        <v>18</v>
      </c>
      <c r="H5" s="66"/>
      <c r="I5" s="29"/>
      <c r="K5" s="84"/>
      <c r="L5" s="86"/>
      <c r="M5" s="78"/>
      <c r="N5" s="52" t="s">
        <v>39</v>
      </c>
      <c r="O5" s="52" t="s">
        <v>40</v>
      </c>
      <c r="P5" s="52" t="s">
        <v>2</v>
      </c>
      <c r="Q5" s="52" t="s">
        <v>18</v>
      </c>
      <c r="R5" s="84"/>
      <c r="V5" s="73"/>
      <c r="W5" s="75"/>
      <c r="X5" s="77"/>
      <c r="Y5" s="51" t="s">
        <v>32</v>
      </c>
      <c r="Z5" s="51" t="s">
        <v>33</v>
      </c>
      <c r="AA5" s="51" t="s">
        <v>34</v>
      </c>
      <c r="AB5" s="51" t="s">
        <v>35</v>
      </c>
      <c r="AC5" s="82"/>
    </row>
    <row r="6" spans="1:29" ht="24" customHeight="1" x14ac:dyDescent="0.4">
      <c r="A6" s="32" t="s">
        <v>19</v>
      </c>
      <c r="B6" s="33">
        <f>'شماره یك ودو'!B6+'شماره یك ودو'!AC6</f>
        <v>4</v>
      </c>
      <c r="C6" s="33">
        <f t="shared" ref="C6:H6" si="0">M6+X6</f>
        <v>164</v>
      </c>
      <c r="D6" s="33">
        <f t="shared" si="0"/>
        <v>9</v>
      </c>
      <c r="E6" s="33">
        <f t="shared" si="0"/>
        <v>28</v>
      </c>
      <c r="F6" s="33">
        <f t="shared" si="0"/>
        <v>127</v>
      </c>
      <c r="G6" s="33">
        <f t="shared" si="0"/>
        <v>0</v>
      </c>
      <c r="H6" s="33">
        <f t="shared" si="0"/>
        <v>72184344</v>
      </c>
      <c r="I6" s="29"/>
      <c r="K6" s="6" t="s">
        <v>19</v>
      </c>
      <c r="L6" s="8">
        <f>'شماره یك ودو'!B6</f>
        <v>2</v>
      </c>
      <c r="M6" s="50">
        <f>'شماره یك ودو'!C6+'شماره یك ودو'!I6+'شماره یك ودو'!P6+'شماره یك ودو'!V6+'شماره یك ودو'!C28</f>
        <v>137</v>
      </c>
      <c r="N6" s="50">
        <f>'شماره یك ودو'!D6+'شماره یك ودو'!J6+'شماره یك ودو'!Q6+'شماره یك ودو'!W6+'شماره یك ودو'!D28</f>
        <v>8</v>
      </c>
      <c r="O6" s="50">
        <f>'شماره یك ودو'!E6+'شماره یك ودو'!K6+'شماره یك ودو'!R6+'شماره یك ودو'!X6+'شماره یك ودو'!E28</f>
        <v>3</v>
      </c>
      <c r="P6" s="50">
        <f>'شماره یك ودو'!F6+'شماره یك ودو'!L6+'شماره یك ودو'!S6+'شماره یك ودو'!Y6+'شماره یك ودو'!F28</f>
        <v>126</v>
      </c>
      <c r="Q6" s="50">
        <f>'شماره یك ودو'!G6+'شماره یك ودو'!M6+'شماره یك ودو'!T6+'شماره یك ودو'!Z6+'شماره یك ودو'!G28</f>
        <v>0</v>
      </c>
      <c r="R6" s="50">
        <f>'شماره یك ودو'!H6+'شماره یك ودو'!N6+'شماره یك ودو'!U6+'شماره یك ودو'!AA6+'شماره یك ودو'!H28</f>
        <v>58512939</v>
      </c>
      <c r="V6" s="6" t="s">
        <v>19</v>
      </c>
      <c r="W6" s="8">
        <f>'شماره یك ودو'!AC6</f>
        <v>2</v>
      </c>
      <c r="X6" s="50">
        <f>'شماره یك ودو'!AD6+'شماره یك ودو'!AJ6+'شماره یك ودو'!AQ6+'شماره یك ودو'!AW6+'شماره یك ودو'!AD28</f>
        <v>27</v>
      </c>
      <c r="Y6" s="50">
        <f>'شماره یك ودو'!AE6+'شماره یك ودو'!AK6+'شماره یك ودو'!AR6+'شماره یك ودو'!AX6+'شماره یك ودو'!AE28</f>
        <v>1</v>
      </c>
      <c r="Z6" s="50">
        <f>'شماره یك ودو'!AF6+'شماره یك ودو'!AL6+'شماره یك ودو'!AS6+'شماره یك ودو'!AY6+'شماره یك ودو'!AF28</f>
        <v>25</v>
      </c>
      <c r="AA6" s="50">
        <f>'شماره یك ودو'!AG6+'شماره یك ودو'!AM6+'شماره یك ودو'!AT6+'شماره یك ودو'!AZ6+'شماره یك ودو'!AG28</f>
        <v>1</v>
      </c>
      <c r="AB6" s="50">
        <f>'شماره یك ودو'!AH6+'شماره یك ودو'!AN6+'شماره یك ودو'!AU6+'شماره یك ودو'!BA6+'شماره یك ودو'!AH28</f>
        <v>0</v>
      </c>
      <c r="AC6" s="50">
        <f>'شماره یك ودو'!AI6+'شماره یك ودو'!AO6+'شماره یك ودو'!AV6+'شماره یك ودو'!BB6+'شماره یك ودو'!AI28</f>
        <v>13671405</v>
      </c>
    </row>
    <row r="7" spans="1:29" ht="24" customHeight="1" x14ac:dyDescent="0.4">
      <c r="A7" s="32" t="s">
        <v>20</v>
      </c>
      <c r="B7" s="33">
        <f>'شماره یك ودو'!B7+'شماره یك ودو'!AC7</f>
        <v>18</v>
      </c>
      <c r="C7" s="33">
        <f t="shared" ref="C7:C17" si="1">M7+X7</f>
        <v>375</v>
      </c>
      <c r="D7" s="33">
        <f t="shared" ref="D7:D17" si="2">N7+Y7</f>
        <v>20</v>
      </c>
      <c r="E7" s="33">
        <f t="shared" ref="E7:E17" si="3">O7+Z7</f>
        <v>121</v>
      </c>
      <c r="F7" s="33">
        <f t="shared" ref="F7:F17" si="4">P7+AA7</f>
        <v>234</v>
      </c>
      <c r="G7" s="33">
        <f t="shared" ref="G7:G17" si="5">Q7+AB7</f>
        <v>0</v>
      </c>
      <c r="H7" s="33">
        <f t="shared" ref="H7:H17" si="6">R7+AC7</f>
        <v>73016776</v>
      </c>
      <c r="I7" s="29"/>
      <c r="K7" s="6" t="s">
        <v>20</v>
      </c>
      <c r="L7" s="8">
        <f>'شماره یك ودو'!B7</f>
        <v>9</v>
      </c>
      <c r="M7" s="50">
        <f>'شماره یك ودو'!C7+'شماره یك ودو'!I7+'شماره یك ودو'!P7+'شماره یك ودو'!V7+'شماره یك ودو'!C29</f>
        <v>235</v>
      </c>
      <c r="N7" s="50">
        <f>'شماره یك ودو'!D7+'شماره یك ودو'!J7+'شماره یك ودو'!Q7+'شماره یك ودو'!W7+'شماره یك ودو'!D29</f>
        <v>18</v>
      </c>
      <c r="O7" s="50">
        <f>'شماره یك ودو'!E7+'شماره یك ودو'!K7+'شماره یك ودو'!R7+'شماره یك ودو'!X7+'شماره یك ودو'!E29</f>
        <v>4</v>
      </c>
      <c r="P7" s="50">
        <f>'شماره یك ودو'!F7+'شماره یك ودو'!L7+'شماره یك ودو'!S7+'شماره یك ودو'!Y7+'شماره یك ودو'!F29</f>
        <v>213</v>
      </c>
      <c r="Q7" s="50">
        <f>'شماره یك ودو'!G7+'شماره یك ودو'!M7+'شماره یك ودو'!T7+'شماره یك ودو'!Z7+'شماره یك ودو'!G29</f>
        <v>0</v>
      </c>
      <c r="R7" s="50">
        <f>'شماره یك ودو'!H7+'شماره یك ودو'!N7+'شماره یك ودو'!U7+'شماره یك ودو'!AA7+'شماره یك ودو'!H29</f>
        <v>52860271</v>
      </c>
      <c r="V7" s="6" t="s">
        <v>20</v>
      </c>
      <c r="W7" s="8">
        <f>'شماره یك ودو'!AC7</f>
        <v>9</v>
      </c>
      <c r="X7" s="50">
        <f>'شماره یك ودو'!AD7+'شماره یك ودو'!AJ7+'شماره یك ودو'!AQ7+'شماره یك ودو'!AW7+'شماره یك ودو'!AD29</f>
        <v>140</v>
      </c>
      <c r="Y7" s="50">
        <f>'شماره یك ودو'!AE7+'شماره یك ودو'!AK7+'شماره یك ودو'!AR7+'شماره یك ودو'!AX7+'شماره یك ودو'!AE29</f>
        <v>2</v>
      </c>
      <c r="Z7" s="50">
        <f>'شماره یك ودو'!AF7+'شماره یك ودو'!AL7+'شماره یك ودو'!AS7+'شماره یك ودو'!AY7+'شماره یك ودو'!AF29</f>
        <v>117</v>
      </c>
      <c r="AA7" s="50">
        <f>'شماره یك ودو'!AG7+'شماره یك ودو'!AM7+'شماره یك ودو'!AT7+'شماره یك ودو'!AZ7+'شماره یك ودو'!AG29</f>
        <v>21</v>
      </c>
      <c r="AB7" s="50">
        <f>'شماره یك ودو'!AH7+'شماره یك ودو'!AN7+'شماره یك ودو'!AU7+'شماره یك ودو'!BA7+'شماره یك ودو'!AH29</f>
        <v>0</v>
      </c>
      <c r="AC7" s="8">
        <f>'شماره یك ودو'!AI7+'شماره یك ودو'!AO7+'شماره یك ودو'!AV7+'شماره یك ودو'!BB7</f>
        <v>20156505</v>
      </c>
    </row>
    <row r="8" spans="1:29" ht="24" customHeight="1" x14ac:dyDescent="0.4">
      <c r="A8" s="32" t="s">
        <v>5</v>
      </c>
      <c r="B8" s="33">
        <f>'شماره یك ودو'!B8+'شماره یك ودو'!AC8</f>
        <v>16</v>
      </c>
      <c r="C8" s="33">
        <f t="shared" si="1"/>
        <v>387</v>
      </c>
      <c r="D8" s="33">
        <f t="shared" si="2"/>
        <v>125</v>
      </c>
      <c r="E8" s="33">
        <f t="shared" si="3"/>
        <v>68</v>
      </c>
      <c r="F8" s="33">
        <f t="shared" si="4"/>
        <v>198</v>
      </c>
      <c r="G8" s="33">
        <f t="shared" si="5"/>
        <v>0</v>
      </c>
      <c r="H8" s="33">
        <f t="shared" si="6"/>
        <v>76633693</v>
      </c>
      <c r="I8" s="29"/>
      <c r="K8" s="6" t="s">
        <v>5</v>
      </c>
      <c r="L8" s="8">
        <f>'شماره یك ودو'!B8</f>
        <v>8</v>
      </c>
      <c r="M8" s="50">
        <f>'شماره یك ودو'!C8+'شماره یك ودو'!I8+'شماره یك ودو'!P8+'شماره یك ودو'!V8+'شماره یك ودو'!C30</f>
        <v>296</v>
      </c>
      <c r="N8" s="50">
        <f>'شماره یك ودو'!D8+'شماره یك ودو'!J8+'شماره یك ودو'!Q8+'شماره یك ودو'!W8+'شماره یك ودو'!D30</f>
        <v>122</v>
      </c>
      <c r="O8" s="50">
        <f>'شماره یك ودو'!E8+'شماره یك ودو'!K8+'شماره یك ودو'!R8+'شماره یك ودو'!X8+'شماره یك ودو'!E30</f>
        <v>2</v>
      </c>
      <c r="P8" s="50">
        <f>'شماره یك ودو'!F8+'شماره یك ودو'!L8+'شماره یك ودو'!S8+'شماره یك ودو'!Y8+'شماره یك ودو'!F30</f>
        <v>176</v>
      </c>
      <c r="Q8" s="50">
        <f>'شماره یك ودو'!G8+'شماره یك ودو'!M8+'شماره یك ودو'!T8+'شماره یك ودو'!Z8+'شماره یك ودو'!G30</f>
        <v>0</v>
      </c>
      <c r="R8" s="50">
        <f>'شماره یك ودو'!H8+'شماره یك ودو'!N8+'شماره یك ودو'!U8+'شماره یك ودو'!AA8+'شماره یك ودو'!H30</f>
        <v>45262381</v>
      </c>
      <c r="V8" s="6" t="s">
        <v>5</v>
      </c>
      <c r="W8" s="8">
        <f>'شماره یك ودو'!AC8</f>
        <v>8</v>
      </c>
      <c r="X8" s="50">
        <f>'شماره یك ودو'!AD8+'شماره یك ودو'!AJ8+'شماره یك ودو'!AQ8+'شماره یك ودو'!AW8+'شماره یك ودو'!AD30</f>
        <v>91</v>
      </c>
      <c r="Y8" s="50">
        <f>'شماره یك ودو'!AE8+'شماره یك ودو'!AK8+'شماره یك ودو'!AR8+'شماره یك ودو'!AX8+'شماره یك ودو'!AE30</f>
        <v>3</v>
      </c>
      <c r="Z8" s="50">
        <f>'شماره یك ودو'!AF8+'شماره یك ودو'!AL8+'شماره یك ودو'!AS8+'شماره یك ودو'!AY8+'شماره یك ودو'!AF30</f>
        <v>66</v>
      </c>
      <c r="AA8" s="50">
        <f>'شماره یك ودو'!AG8+'شماره یك ودو'!AM8+'شماره یك ودو'!AT8+'شماره یك ودو'!AZ8+'شماره یك ودو'!AG30</f>
        <v>22</v>
      </c>
      <c r="AB8" s="50">
        <f>'شماره یك ودو'!AH8+'شماره یك ودو'!AN8+'شماره یك ودو'!AU8+'شماره یك ودو'!BA8+'شماره یك ودو'!AH30</f>
        <v>0</v>
      </c>
      <c r="AC8" s="8">
        <f>'شماره یك ودو'!AI8+'شماره یك ودو'!AO8+'شماره یك ودو'!AV8+'شماره یك ودو'!BB8</f>
        <v>31371312</v>
      </c>
    </row>
    <row r="9" spans="1:29" ht="24" customHeight="1" x14ac:dyDescent="0.4">
      <c r="A9" s="32" t="s">
        <v>21</v>
      </c>
      <c r="B9" s="33">
        <f>'شماره یك ودو'!B9+'شماره یك ودو'!AC9</f>
        <v>14</v>
      </c>
      <c r="C9" s="33">
        <f t="shared" si="1"/>
        <v>383</v>
      </c>
      <c r="D9" s="33">
        <f t="shared" si="2"/>
        <v>56</v>
      </c>
      <c r="E9" s="33">
        <f t="shared" si="3"/>
        <v>69</v>
      </c>
      <c r="F9" s="33">
        <f t="shared" si="4"/>
        <v>258</v>
      </c>
      <c r="G9" s="33">
        <f t="shared" si="5"/>
        <v>0</v>
      </c>
      <c r="H9" s="33">
        <f t="shared" si="6"/>
        <v>159227577</v>
      </c>
      <c r="I9" s="29"/>
      <c r="K9" s="6" t="s">
        <v>21</v>
      </c>
      <c r="L9" s="8">
        <f>'شماره یك ودو'!B9</f>
        <v>7</v>
      </c>
      <c r="M9" s="50">
        <f>'شماره یك ودو'!C9+'شماره یك ودو'!I9+'شماره یك ودو'!P9+'شماره یك ودو'!V9+'شماره یك ودو'!C31</f>
        <v>296</v>
      </c>
      <c r="N9" s="50">
        <f>'شماره یك ودو'!D9+'شماره یك ودو'!J9+'شماره یك ودو'!Q9+'شماره یك ودو'!W9+'شماره یك ودو'!D31</f>
        <v>51</v>
      </c>
      <c r="O9" s="50">
        <f>'شماره یك ودو'!E9+'شماره یك ودو'!K9+'شماره یك ودو'!R9+'شماره یك ودو'!X9+'شماره یك ودو'!E31</f>
        <v>4</v>
      </c>
      <c r="P9" s="50">
        <f>'شماره یك ودو'!F9+'شماره یك ودو'!L9+'شماره یك ودو'!S9+'شماره یك ودو'!Y9+'شماره یك ودو'!F31</f>
        <v>241</v>
      </c>
      <c r="Q9" s="50">
        <f>'شماره یك ودو'!G9+'شماره یك ودو'!M9+'شماره یك ودو'!T9+'شماره یك ودو'!Z9+'شماره یك ودو'!G31</f>
        <v>0</v>
      </c>
      <c r="R9" s="50">
        <f>'شماره یك ودو'!H9+'شماره یك ودو'!N9+'شماره یك ودو'!U9+'شماره یك ودو'!AA9+'شماره یك ودو'!H31</f>
        <v>131070589</v>
      </c>
      <c r="V9" s="6" t="s">
        <v>21</v>
      </c>
      <c r="W9" s="8">
        <f>'شماره یك ودو'!AC9</f>
        <v>7</v>
      </c>
      <c r="X9" s="50">
        <f>'شماره یك ودو'!AD9+'شماره یك ودو'!AJ9+'شماره یك ودو'!AQ9+'شماره یك ودو'!AW9+'شماره یك ودو'!AD31</f>
        <v>87</v>
      </c>
      <c r="Y9" s="50">
        <f>'شماره یك ودو'!AE9+'شماره یك ودو'!AK9+'شماره یك ودو'!AR9+'شماره یك ودو'!AX9+'شماره یك ودو'!AE31</f>
        <v>5</v>
      </c>
      <c r="Z9" s="50">
        <f>'شماره یك ودو'!AF9+'شماره یك ودو'!AL9+'شماره یك ودو'!AS9+'شماره یك ودو'!AY9+'شماره یك ودو'!AF31</f>
        <v>65</v>
      </c>
      <c r="AA9" s="50">
        <f>'شماره یك ودو'!AG9+'شماره یك ودو'!AM9+'شماره یك ودو'!AT9+'شماره یك ودو'!AZ9+'شماره یك ودو'!AG31</f>
        <v>17</v>
      </c>
      <c r="AB9" s="50">
        <f>'شماره یك ودو'!AH9+'شماره یك ودو'!AN9+'شماره یك ودو'!AU9+'شماره یك ودو'!BA9+'شماره یك ودو'!AH31</f>
        <v>0</v>
      </c>
      <c r="AC9" s="8">
        <f>'شماره یك ودو'!AI9+'شماره یك ودو'!AO9+'شماره یك ودو'!AV9+'شماره یك ودو'!BB9</f>
        <v>28156988</v>
      </c>
    </row>
    <row r="10" spans="1:29" ht="24" customHeight="1" x14ac:dyDescent="0.4">
      <c r="A10" s="34" t="s">
        <v>7</v>
      </c>
      <c r="B10" s="33">
        <f>'شماره یك ودو'!B10+'شماره یك ودو'!AC10</f>
        <v>16</v>
      </c>
      <c r="C10" s="33">
        <f t="shared" si="1"/>
        <v>307</v>
      </c>
      <c r="D10" s="33">
        <f t="shared" si="2"/>
        <v>55</v>
      </c>
      <c r="E10" s="33">
        <f t="shared" si="3"/>
        <v>61</v>
      </c>
      <c r="F10" s="33">
        <f t="shared" si="4"/>
        <v>217</v>
      </c>
      <c r="G10" s="33">
        <f t="shared" si="5"/>
        <v>0</v>
      </c>
      <c r="H10" s="33">
        <f t="shared" si="6"/>
        <v>51538647</v>
      </c>
      <c r="I10" s="29"/>
      <c r="K10" s="4" t="s">
        <v>7</v>
      </c>
      <c r="L10" s="8">
        <f>'شماره یك ودو'!B10</f>
        <v>8</v>
      </c>
      <c r="M10" s="50">
        <f>'شماره یك ودو'!C10+'شماره یك ودو'!I10+'شماره یك ودو'!P10+'شماره یك ودو'!V10+'شماره یك ودو'!C32</f>
        <v>230</v>
      </c>
      <c r="N10" s="50">
        <f>'شماره یك ودو'!D10+'شماره یك ودو'!J10+'شماره یك ودو'!Q10+'شماره یك ودو'!W10+'شماره یك ودو'!D32</f>
        <v>53</v>
      </c>
      <c r="O10" s="50">
        <f>'شماره یك ودو'!E10+'شماره یك ودو'!K10+'شماره یك ودو'!R10+'شماره یك ودو'!X10+'شماره یك ودو'!E32</f>
        <v>5</v>
      </c>
      <c r="P10" s="50">
        <f>'شماره یك ودو'!F10+'شماره یك ودو'!L10+'شماره یك ودو'!S10+'شماره یك ودو'!Y10+'شماره یك ودو'!F32</f>
        <v>198</v>
      </c>
      <c r="Q10" s="50">
        <f>'شماره یك ودو'!G10+'شماره یك ودو'!M10+'شماره یك ودو'!T10+'شماره یك ودو'!Z10+'شماره یك ودو'!G32</f>
        <v>0</v>
      </c>
      <c r="R10" s="50">
        <f>'شماره یك ودو'!H10+'شماره یك ودو'!N10+'شماره یك ودو'!U10+'شماره یك ودو'!AA10+'شماره یك ودو'!H32</f>
        <v>41512342</v>
      </c>
      <c r="V10" s="4" t="s">
        <v>7</v>
      </c>
      <c r="W10" s="8">
        <f>'شماره یك ودو'!AC10</f>
        <v>8</v>
      </c>
      <c r="X10" s="50">
        <f>'شماره یك ودو'!AD10+'شماره یك ودو'!AJ10+'شماره یك ودو'!AQ10+'شماره یك ودو'!AW10+'شماره یك ودو'!AD32</f>
        <v>77</v>
      </c>
      <c r="Y10" s="50">
        <f>'شماره یك ودو'!AE10+'شماره یك ودو'!AK10+'شماره یك ودو'!AR10+'شماره یك ودو'!AX10+'شماره یك ودو'!AE32</f>
        <v>2</v>
      </c>
      <c r="Z10" s="50">
        <f>'شماره یك ودو'!AF10+'شماره یك ودو'!AL10+'شماره یك ودو'!AS10+'شماره یك ودو'!AY10+'شماره یك ودو'!AF32</f>
        <v>56</v>
      </c>
      <c r="AA10" s="50">
        <f>'شماره یك ودو'!AG10+'شماره یك ودو'!AM10+'شماره یك ودو'!AT10+'شماره یك ودو'!AZ10+'شماره یك ودو'!AG32</f>
        <v>19</v>
      </c>
      <c r="AB10" s="50">
        <f>'شماره یك ودو'!AH10+'شماره یك ودو'!AN10+'شماره یك ودو'!AU10+'شماره یك ودو'!BA10+'شماره یك ودو'!AH32</f>
        <v>0</v>
      </c>
      <c r="AC10" s="8">
        <f>'شماره یك ودو'!AI10+'شماره یك ودو'!AO10+'شماره یك ودو'!AV10+'شماره یك ودو'!BB10</f>
        <v>10026305</v>
      </c>
    </row>
    <row r="11" spans="1:29" ht="24" customHeight="1" x14ac:dyDescent="0.4">
      <c r="A11" s="35" t="s">
        <v>22</v>
      </c>
      <c r="B11" s="33">
        <f>'شماره یك ودو'!B11+'شماره یك ودو'!AC11</f>
        <v>18</v>
      </c>
      <c r="C11" s="33">
        <f t="shared" si="1"/>
        <v>413</v>
      </c>
      <c r="D11" s="33">
        <f t="shared" si="2"/>
        <v>120</v>
      </c>
      <c r="E11" s="33">
        <f t="shared" si="3"/>
        <v>69</v>
      </c>
      <c r="F11" s="33">
        <f t="shared" si="4"/>
        <v>224</v>
      </c>
      <c r="G11" s="33">
        <f t="shared" si="5"/>
        <v>0</v>
      </c>
      <c r="H11" s="33">
        <f t="shared" si="6"/>
        <v>94193113</v>
      </c>
      <c r="I11" s="29"/>
      <c r="K11" s="5" t="s">
        <v>22</v>
      </c>
      <c r="L11" s="8">
        <f>'شماره یك ودو'!B11</f>
        <v>9</v>
      </c>
      <c r="M11" s="50">
        <f>'شماره یك ودو'!C11+'شماره یك ودو'!I11+'شماره یك ودو'!P11+'شماره یك ودو'!V11+'شماره یك ودو'!C33</f>
        <v>331</v>
      </c>
      <c r="N11" s="50">
        <f>'شماره یك ودو'!D11+'شماره یك ودو'!J11+'شماره یك ودو'!Q11+'شماره یك ودو'!W11+'شماره یك ودو'!D33</f>
        <v>119</v>
      </c>
      <c r="O11" s="50">
        <f>'شماره یك ودو'!E11+'شماره یك ودو'!K11+'شماره یك ودو'!R11+'شماره یك ودو'!X11+'شماره یك ودو'!E33</f>
        <v>6</v>
      </c>
      <c r="P11" s="50">
        <f>'شماره یك ودو'!F11+'شماره یك ودو'!L11+'شماره یك ودو'!S11+'شماره یك ودو'!Y11+'شماره یك ودو'!F33</f>
        <v>206</v>
      </c>
      <c r="Q11" s="50">
        <f>'شماره یك ودو'!G11+'شماره یك ودو'!M11+'شماره یك ودو'!T11+'شماره یك ودو'!Z11+'شماره یك ودو'!G33</f>
        <v>0</v>
      </c>
      <c r="R11" s="50">
        <f>'شماره یك ودو'!H11+'شماره یك ودو'!N11+'شماره یك ودو'!U11+'شماره یك ودو'!AA11+'شماره یك ودو'!H33</f>
        <v>78983539</v>
      </c>
      <c r="V11" s="5" t="s">
        <v>22</v>
      </c>
      <c r="W11" s="8">
        <f>'شماره یك ودو'!AC11</f>
        <v>9</v>
      </c>
      <c r="X11" s="50">
        <f>'شماره یك ودو'!AD11+'شماره یك ودو'!AJ11+'شماره یك ودو'!AQ11+'شماره یك ودو'!AW11+'شماره یك ودو'!AD33</f>
        <v>82</v>
      </c>
      <c r="Y11" s="50">
        <f>'شماره یك ودو'!AE11+'شماره یك ودو'!AK11+'شماره یك ودو'!AR11+'شماره یك ودو'!AX11+'شماره یك ودو'!AE33</f>
        <v>1</v>
      </c>
      <c r="Z11" s="50">
        <f>'شماره یك ودو'!AF11+'شماره یك ودو'!AL11+'شماره یك ودو'!AS11+'شماره یك ودو'!AY11+'شماره یك ودو'!AF33</f>
        <v>63</v>
      </c>
      <c r="AA11" s="50">
        <f>'شماره یك ودو'!AG11+'شماره یك ودو'!AM11+'شماره یك ودو'!AT11+'شماره یك ودو'!AZ11+'شماره یك ودو'!AG33</f>
        <v>18</v>
      </c>
      <c r="AB11" s="50">
        <f>'شماره یك ودو'!AH11+'شماره یك ودو'!AN11+'شماره یك ودو'!AU11+'شماره یك ودو'!BA11+'شماره یك ودو'!AH33</f>
        <v>0</v>
      </c>
      <c r="AC11" s="8">
        <f>'شماره یك ودو'!AI11+'شماره یك ودو'!AO11+'شماره یك ودو'!AV11+'شماره یك ودو'!BB11</f>
        <v>15209574</v>
      </c>
    </row>
    <row r="12" spans="1:29" ht="24" customHeight="1" x14ac:dyDescent="0.4">
      <c r="A12" s="35" t="s">
        <v>9</v>
      </c>
      <c r="B12" s="33">
        <f>'شماره یك ودو'!B12+'شماره یك ودو'!AC12</f>
        <v>18</v>
      </c>
      <c r="C12" s="33">
        <f t="shared" si="1"/>
        <v>513</v>
      </c>
      <c r="D12" s="33">
        <f t="shared" si="2"/>
        <v>197</v>
      </c>
      <c r="E12" s="33">
        <f t="shared" si="3"/>
        <v>83</v>
      </c>
      <c r="F12" s="33">
        <f t="shared" si="4"/>
        <v>213</v>
      </c>
      <c r="G12" s="33">
        <f t="shared" si="5"/>
        <v>0</v>
      </c>
      <c r="H12" s="33">
        <f t="shared" si="6"/>
        <v>172254371</v>
      </c>
      <c r="I12" s="29"/>
      <c r="K12" s="5" t="s">
        <v>9</v>
      </c>
      <c r="L12" s="8">
        <f>'شماره یك ودو'!B12</f>
        <v>9</v>
      </c>
      <c r="M12" s="50">
        <f>'شماره یك ودو'!C12+'شماره یك ودو'!I12+'شماره یك ودو'!P12+'شماره یك ودو'!V12+'شماره یك ودو'!C34</f>
        <v>387</v>
      </c>
      <c r="N12" s="50">
        <f>'شماره یك ودو'!D12+'شماره یك ودو'!J12+'شماره یك ودو'!Q12+'شماره یك ودو'!W12+'شماره یك ودو'!D34</f>
        <v>194</v>
      </c>
      <c r="O12" s="50">
        <f>'شماره یك ودو'!E12+'شماره یك ودو'!K12+'شماره یك ودو'!R12+'شماره یك ودو'!X12+'شماره یك ودو'!E34</f>
        <v>11</v>
      </c>
      <c r="P12" s="50">
        <f>'شماره یك ودو'!F12+'شماره یك ودو'!L12+'شماره یك ودو'!S12+'شماره یك ودو'!Y12+'شماره یك ودو'!F34</f>
        <v>162</v>
      </c>
      <c r="Q12" s="50">
        <f>'شماره یك ودو'!G12+'شماره یك ودو'!M12+'شماره یك ودو'!T12+'شماره یك ودو'!Z12+'شماره یك ودو'!G34</f>
        <v>0</v>
      </c>
      <c r="R12" s="50">
        <f>'شماره یك ودو'!H12+'شماره یك ودو'!N12+'شماره یك ودو'!U12+'شماره یك ودو'!AA12+'شماره یك ودو'!H34</f>
        <v>156535911</v>
      </c>
      <c r="V12" s="5" t="s">
        <v>9</v>
      </c>
      <c r="W12" s="8">
        <f>'شماره یك ودو'!AC12</f>
        <v>9</v>
      </c>
      <c r="X12" s="50">
        <f>'شماره یك ودو'!AD12+'شماره یك ودو'!AJ12+'شماره یك ودو'!AQ12+'شماره یك ودو'!AW12+'شماره یك ودو'!AD34</f>
        <v>126</v>
      </c>
      <c r="Y12" s="50">
        <f>'شماره یك ودو'!AE12+'شماره یك ودو'!AK12+'شماره یك ودو'!AR12+'شماره یك ودو'!AX12+'شماره یك ودو'!AE34</f>
        <v>3</v>
      </c>
      <c r="Z12" s="50">
        <f>'شماره یك ودو'!AF12+'شماره یك ودو'!AL12+'شماره یك ودو'!AS12+'شماره یك ودو'!AY12+'شماره یك ودو'!AF34</f>
        <v>72</v>
      </c>
      <c r="AA12" s="50">
        <f>'شماره یك ودو'!AG12+'شماره یك ودو'!AM12+'شماره یك ودو'!AT12+'شماره یك ودو'!AZ12+'شماره یك ودو'!AG34</f>
        <v>51</v>
      </c>
      <c r="AB12" s="50">
        <f>'شماره یك ودو'!AH12+'شماره یك ودو'!AN12+'شماره یك ودو'!AU12+'شماره یك ودو'!BA12+'شماره یك ودو'!AH34</f>
        <v>0</v>
      </c>
      <c r="AC12" s="8">
        <f>'شماره یك ودو'!AI12+'شماره یك ودو'!AO12+'شماره یك ودو'!AV12+'شماره یك ودو'!BB12</f>
        <v>15718460</v>
      </c>
    </row>
    <row r="13" spans="1:29" ht="24" customHeight="1" x14ac:dyDescent="0.4">
      <c r="A13" s="35" t="s">
        <v>10</v>
      </c>
      <c r="B13" s="33">
        <f>'شماره یك ودو'!B13+'شماره یك ودو'!AC13</f>
        <v>16</v>
      </c>
      <c r="C13" s="33">
        <f t="shared" si="1"/>
        <v>340</v>
      </c>
      <c r="D13" s="33">
        <f t="shared" si="2"/>
        <v>34</v>
      </c>
      <c r="E13" s="33">
        <f t="shared" si="3"/>
        <v>61</v>
      </c>
      <c r="F13" s="33">
        <f t="shared" si="4"/>
        <v>245</v>
      </c>
      <c r="G13" s="33">
        <f t="shared" si="5"/>
        <v>0</v>
      </c>
      <c r="H13" s="33">
        <f t="shared" si="6"/>
        <v>117411704</v>
      </c>
      <c r="I13" s="29"/>
      <c r="K13" s="5" t="s">
        <v>10</v>
      </c>
      <c r="L13" s="8">
        <f>'شماره یك ودو'!B13</f>
        <v>8</v>
      </c>
      <c r="M13" s="50">
        <f>'شماره یك ودو'!C13+'شماره یك ودو'!I13+'شماره یك ودو'!P13+'شماره یك ودو'!V13+'شماره یك ودو'!C35</f>
        <v>268</v>
      </c>
      <c r="N13" s="50">
        <f>'شماره یك ودو'!D13+'شماره یك ودو'!J13+'شماره یك ودو'!Q13+'شماره یك ودو'!W13+'شماره یك ودو'!D35</f>
        <v>33</v>
      </c>
      <c r="O13" s="50">
        <f>'شماره یك ودو'!E13+'شماره یك ودو'!K13+'شماره یك ودو'!R13+'شماره یك ودو'!X13+'شماره یك ودو'!E35</f>
        <v>7</v>
      </c>
      <c r="P13" s="50">
        <f>'شماره یك ودو'!F13+'شماره یك ودو'!L13+'شماره یك ودو'!S13+'شماره یك ودو'!Y13+'شماره یك ودو'!F35</f>
        <v>228</v>
      </c>
      <c r="Q13" s="50">
        <f>'شماره یك ودو'!G13+'شماره یك ودو'!M13+'شماره یك ودو'!T13+'شماره یك ودو'!Z13+'شماره یك ودو'!G35</f>
        <v>0</v>
      </c>
      <c r="R13" s="50">
        <f>'شماره یك ودو'!H13+'شماره یك ودو'!N13+'شماره یك ودو'!U13+'شماره یك ودو'!AA13+'شماره یك ودو'!H35</f>
        <v>54740337</v>
      </c>
      <c r="V13" s="5" t="s">
        <v>10</v>
      </c>
      <c r="W13" s="8">
        <f>'شماره یك ودو'!AC13</f>
        <v>8</v>
      </c>
      <c r="X13" s="50">
        <f>'شماره یك ودو'!AD13+'شماره یك ودو'!AJ13+'شماره یك ودو'!AQ13+'شماره یك ودو'!AW13+'شماره یك ودو'!AD35</f>
        <v>72</v>
      </c>
      <c r="Y13" s="50">
        <f>'شماره یك ودو'!AE13+'شماره یك ودو'!AK13+'شماره یك ودو'!AR13+'شماره یك ودو'!AX13+'شماره یك ودو'!AE35</f>
        <v>1</v>
      </c>
      <c r="Z13" s="50">
        <f>'شماره یك ودو'!AF13+'شماره یك ودو'!AL13+'شماره یك ودو'!AS13+'شماره یك ودو'!AY13+'شماره یك ودو'!AF35</f>
        <v>54</v>
      </c>
      <c r="AA13" s="50">
        <f>'شماره یك ودو'!AG13+'شماره یك ودو'!AM13+'شماره یك ودو'!AT13+'شماره یك ودو'!AZ13+'شماره یك ودو'!AG35</f>
        <v>17</v>
      </c>
      <c r="AB13" s="50">
        <f>'شماره یك ودو'!AH13+'شماره یك ودو'!AN13+'شماره یك ودو'!AU13+'شماره یك ودو'!BA13+'شماره یك ودو'!AH35</f>
        <v>0</v>
      </c>
      <c r="AC13" s="8">
        <f>'شماره یك ودو'!AI13+'شماره یك ودو'!AO13+'شماره یك ودو'!AV13+'شماره یك ودو'!BB13</f>
        <v>62671367</v>
      </c>
    </row>
    <row r="14" spans="1:29" ht="24" customHeight="1" x14ac:dyDescent="0.4">
      <c r="A14" s="35" t="s">
        <v>11</v>
      </c>
      <c r="B14" s="33">
        <f>'شماره یك ودو'!B14+'شماره یك ودو'!AC14</f>
        <v>16</v>
      </c>
      <c r="C14" s="33">
        <f t="shared" si="1"/>
        <v>418</v>
      </c>
      <c r="D14" s="33">
        <f t="shared" si="2"/>
        <v>56</v>
      </c>
      <c r="E14" s="33">
        <f t="shared" si="3"/>
        <v>75</v>
      </c>
      <c r="F14" s="33">
        <f t="shared" si="4"/>
        <v>287</v>
      </c>
      <c r="G14" s="33">
        <f t="shared" si="5"/>
        <v>0</v>
      </c>
      <c r="H14" s="33">
        <f t="shared" si="6"/>
        <v>74293311</v>
      </c>
      <c r="I14" s="29"/>
      <c r="K14" s="5" t="s">
        <v>11</v>
      </c>
      <c r="L14" s="8">
        <f>'شماره یك ودو'!B14</f>
        <v>8</v>
      </c>
      <c r="M14" s="50">
        <f>'شماره یك ودو'!C14+'شماره یك ودو'!I14+'شماره یك ودو'!P14+'شماره یك ودو'!V14+'شماره یك ودو'!C36</f>
        <v>333</v>
      </c>
      <c r="N14" s="50">
        <f>'شماره یك ودو'!D14+'شماره یك ودو'!J14+'شماره یك ودو'!Q14+'شماره یك ودو'!W14+'شماره یك ودو'!D36</f>
        <v>52</v>
      </c>
      <c r="O14" s="50">
        <f>'شماره یك ودو'!E14+'شماره یك ودو'!K14+'شماره یك ودو'!R14+'شماره یك ودو'!X14+'شماره یك ودو'!E36</f>
        <v>3</v>
      </c>
      <c r="P14" s="50">
        <f>'شماره یك ودو'!F14+'شماره یك ودو'!L14+'شماره یك ودو'!S14+'شماره یك ودو'!Y14+'شماره یك ودو'!F36</f>
        <v>278</v>
      </c>
      <c r="Q14" s="50">
        <f>'شماره یك ودو'!G14+'شماره یك ودو'!M14+'شماره یك ودو'!T14+'شماره یك ودو'!Z14+'شماره یك ودو'!G36</f>
        <v>0</v>
      </c>
      <c r="R14" s="50">
        <f>'شماره یك ودو'!H14+'شماره یك ودو'!N14+'شماره یك ودو'!U14+'شماره یك ودو'!AA14+'شماره یك ودو'!H36</f>
        <v>67394323</v>
      </c>
      <c r="V14" s="5" t="s">
        <v>11</v>
      </c>
      <c r="W14" s="8">
        <f>'شماره یك ودو'!AC14</f>
        <v>8</v>
      </c>
      <c r="X14" s="50">
        <f>'شماره یك ودو'!AD14+'شماره یك ودو'!AJ14+'شماره یك ودو'!AQ14+'شماره یك ودو'!AW14+'شماره یك ودو'!AD36</f>
        <v>85</v>
      </c>
      <c r="Y14" s="50">
        <f>'شماره یك ودو'!AE14+'شماره یك ودو'!AK14+'شماره یك ودو'!AR14+'شماره یك ودو'!AX14+'شماره یك ودو'!AE36</f>
        <v>4</v>
      </c>
      <c r="Z14" s="50">
        <f>'شماره یك ودو'!AF14+'شماره یك ودو'!AL14+'شماره یك ودو'!AS14+'شماره یك ودو'!AY14+'شماره یك ودو'!AF36</f>
        <v>72</v>
      </c>
      <c r="AA14" s="50">
        <f>'شماره یك ودو'!AG14+'شماره یك ودو'!AM14+'شماره یك ودو'!AT14+'شماره یك ودو'!AZ14+'شماره یك ودو'!AG36</f>
        <v>9</v>
      </c>
      <c r="AB14" s="50">
        <f>'شماره یك ودو'!AH14+'شماره یك ودو'!AN14+'شماره یك ودو'!AU14+'شماره یك ودو'!BA14+'شماره یك ودو'!AH36</f>
        <v>0</v>
      </c>
      <c r="AC14" s="8">
        <f>'شماره یك ودو'!AI14+'شماره یك ودو'!AO14+'شماره یك ودو'!AV14+'شماره یك ودو'!BB14</f>
        <v>6898988</v>
      </c>
    </row>
    <row r="15" spans="1:29" ht="24" customHeight="1" x14ac:dyDescent="0.4">
      <c r="A15" s="35" t="s">
        <v>23</v>
      </c>
      <c r="B15" s="33">
        <f>'شماره یك ودو'!B15+'شماره یك ودو'!AC15</f>
        <v>18</v>
      </c>
      <c r="C15" s="33">
        <f t="shared" si="1"/>
        <v>445</v>
      </c>
      <c r="D15" s="33">
        <f t="shared" si="2"/>
        <v>65</v>
      </c>
      <c r="E15" s="33">
        <f t="shared" si="3"/>
        <v>92</v>
      </c>
      <c r="F15" s="33">
        <f t="shared" si="4"/>
        <v>288</v>
      </c>
      <c r="G15" s="33">
        <f t="shared" si="5"/>
        <v>0</v>
      </c>
      <c r="H15" s="33">
        <f t="shared" si="6"/>
        <v>116352911</v>
      </c>
      <c r="I15" s="29"/>
      <c r="K15" s="5" t="s">
        <v>23</v>
      </c>
      <c r="L15" s="8">
        <f>'شماره یك ودو'!B15</f>
        <v>9</v>
      </c>
      <c r="M15" s="50">
        <f>'شماره یك ودو'!C15+'شماره یك ودو'!I15+'شماره یك ودو'!P15+'شماره یك ودو'!V15+'شماره یك ودو'!C37</f>
        <v>361</v>
      </c>
      <c r="N15" s="50">
        <f>'شماره یك ودو'!D15+'شماره یك ودو'!J15+'شماره یك ودو'!Q15+'شماره یك ودو'!W15+'شماره یك ودو'!D37</f>
        <v>65</v>
      </c>
      <c r="O15" s="50">
        <f>'شماره یك ودو'!E15+'شماره یك ودو'!K15+'شماره یك ودو'!R15+'شماره یك ودو'!X15+'شماره یك ودو'!E37</f>
        <v>27</v>
      </c>
      <c r="P15" s="50">
        <f>'شماره یك ودو'!F15+'شماره یك ودو'!L15+'شماره یك ودو'!S15+'شماره یك ودو'!Y15+'شماره یك ودو'!F37</f>
        <v>269</v>
      </c>
      <c r="Q15" s="50">
        <f>'شماره یك ودو'!G15+'شماره یك ودو'!M15+'شماره یك ودو'!T15+'شماره یك ودو'!Z15+'شماره یك ودو'!G37</f>
        <v>0</v>
      </c>
      <c r="R15" s="50">
        <f>'شماره یك ودو'!H15+'شماره یك ودو'!N15+'شماره یك ودو'!U15+'شماره یك ودو'!AA15+'شماره یك ودو'!H37</f>
        <v>94254693</v>
      </c>
      <c r="V15" s="5" t="s">
        <v>23</v>
      </c>
      <c r="W15" s="8">
        <f>'شماره یك ودو'!AC15</f>
        <v>9</v>
      </c>
      <c r="X15" s="50">
        <f>'شماره یك ودو'!AD15+'شماره یك ودو'!AJ15+'شماره یك ودو'!AQ15+'شماره یك ودو'!AW15+'شماره یك ودو'!AD37</f>
        <v>84</v>
      </c>
      <c r="Y15" s="50">
        <f>'شماره یك ودو'!AE15+'شماره یك ودو'!AK15+'شماره یك ودو'!AR15+'شماره یك ودو'!AX15+'شماره یك ودو'!AE37</f>
        <v>0</v>
      </c>
      <c r="Z15" s="50">
        <f>'شماره یك ودو'!AF15+'شماره یك ودو'!AL15+'شماره یك ودو'!AS15+'شماره یك ودو'!AY15+'شماره یك ودو'!AF37</f>
        <v>65</v>
      </c>
      <c r="AA15" s="50">
        <f>'شماره یك ودو'!AG15+'شماره یك ودو'!AM15+'شماره یك ودو'!AT15+'شماره یك ودو'!AZ15+'شماره یك ودو'!AG37</f>
        <v>19</v>
      </c>
      <c r="AB15" s="50">
        <f>'شماره یك ودو'!AH15+'شماره یك ودو'!AN15+'شماره یك ودو'!AU15+'شماره یك ودو'!BA15+'شماره یك ودو'!AH37</f>
        <v>0</v>
      </c>
      <c r="AC15" s="8">
        <f>'شماره یك ودو'!AI15+'شماره یك ودو'!AO15+'شماره یك ودو'!AV15+'شماره یك ودو'!BB15</f>
        <v>22098218</v>
      </c>
    </row>
    <row r="16" spans="1:29" ht="24" customHeight="1" x14ac:dyDescent="0.4">
      <c r="A16" s="35" t="s">
        <v>13</v>
      </c>
      <c r="B16" s="33">
        <f>'شماره یك ودو'!B16+'شماره یك ودو'!AC16</f>
        <v>17</v>
      </c>
      <c r="C16" s="33">
        <f t="shared" si="1"/>
        <v>475</v>
      </c>
      <c r="D16" s="33">
        <f t="shared" si="2"/>
        <v>40</v>
      </c>
      <c r="E16" s="33">
        <f t="shared" si="3"/>
        <v>68</v>
      </c>
      <c r="F16" s="33">
        <f t="shared" si="4"/>
        <v>356</v>
      </c>
      <c r="G16" s="33">
        <f t="shared" si="5"/>
        <v>0</v>
      </c>
      <c r="H16" s="33">
        <f t="shared" si="6"/>
        <v>137258164</v>
      </c>
      <c r="I16" s="29"/>
      <c r="K16" s="5" t="s">
        <v>13</v>
      </c>
      <c r="L16" s="8">
        <f>'شماره یك ودو'!B16</f>
        <v>8</v>
      </c>
      <c r="M16" s="50">
        <f>'شماره یك ودو'!C16+'شماره یك ودو'!I16+'شماره یك ودو'!P16+'شماره یك ودو'!V16+'شماره یك ودو'!C38</f>
        <v>392</v>
      </c>
      <c r="N16" s="50">
        <f>'شماره یك ودو'!D16+'شماره یك ودو'!J16+'شماره یك ودو'!Q16+'شماره یك ودو'!W16+'شماره یك ودو'!D38</f>
        <v>38</v>
      </c>
      <c r="O16" s="50">
        <f>'شماره یك ودو'!E16+'شماره یك ودو'!K16+'شماره یك ودو'!R16+'شماره یك ودو'!X16+'شماره یك ودو'!E38</f>
        <v>5</v>
      </c>
      <c r="P16" s="50">
        <f>'شماره یك ودو'!F16+'شماره یك ودو'!L16+'شماره یك ودو'!S16+'شماره یك ودو'!Y16+'شماره یك ودو'!F38</f>
        <v>338</v>
      </c>
      <c r="Q16" s="50">
        <f>'شماره یك ودو'!G16+'شماره یك ودو'!M16+'شماره یك ودو'!T16+'شماره یك ودو'!Z16+'شماره یك ودو'!G38</f>
        <v>0</v>
      </c>
      <c r="R16" s="50">
        <f>'شماره یك ودو'!H16+'شماره یك ودو'!N16+'شماره یك ودو'!U16+'شماره یك ودو'!AA16+'شماره یك ودو'!H38</f>
        <v>118950084</v>
      </c>
      <c r="V16" s="5" t="s">
        <v>13</v>
      </c>
      <c r="W16" s="8">
        <f>'شماره یك ودو'!AC16</f>
        <v>9</v>
      </c>
      <c r="X16" s="50">
        <f>'شماره یك ودو'!AD16+'شماره یك ودو'!AJ16+'شماره یك ودو'!AQ16+'شماره یك ودو'!AW16+'شماره یك ودو'!AD38</f>
        <v>83</v>
      </c>
      <c r="Y16" s="50">
        <f>'شماره یك ودو'!AE16+'شماره یك ودو'!AK16+'شماره یك ودو'!AR16+'شماره یك ودو'!AX16+'شماره یك ودو'!AE38</f>
        <v>2</v>
      </c>
      <c r="Z16" s="50">
        <f>'شماره یك ودو'!AF16+'شماره یك ودو'!AL16+'شماره یك ودو'!AS16+'شماره یك ودو'!AY16+'شماره یك ودو'!AF38</f>
        <v>63</v>
      </c>
      <c r="AA16" s="50">
        <f>'شماره یك ودو'!AG16+'شماره یك ودو'!AM16+'شماره یك ودو'!AT16+'شماره یك ودو'!AZ16+'شماره یك ودو'!AG38</f>
        <v>18</v>
      </c>
      <c r="AB16" s="50">
        <f>'شماره یك ودو'!AH16+'شماره یك ودو'!AN16+'شماره یك ودو'!AU16+'شماره یك ودو'!BA16+'شماره یك ودو'!AH38</f>
        <v>0</v>
      </c>
      <c r="AC16" s="8">
        <f>'شماره یك ودو'!AI16+'شماره یك ودو'!AO16+'شماره یك ودو'!AV16+'شماره یك ودو'!BB16</f>
        <v>18308080</v>
      </c>
    </row>
    <row r="17" spans="1:29" ht="24" customHeight="1" x14ac:dyDescent="0.4">
      <c r="A17" s="35" t="s">
        <v>14</v>
      </c>
      <c r="B17" s="33">
        <f>'شماره یك ودو'!B17+'شماره یك ودو'!AC17</f>
        <v>12</v>
      </c>
      <c r="C17" s="33">
        <f t="shared" si="1"/>
        <v>564</v>
      </c>
      <c r="D17" s="33">
        <f t="shared" si="2"/>
        <v>51</v>
      </c>
      <c r="E17" s="33">
        <f t="shared" si="3"/>
        <v>106</v>
      </c>
      <c r="F17" s="33">
        <f t="shared" si="4"/>
        <v>407</v>
      </c>
      <c r="G17" s="33">
        <f t="shared" si="5"/>
        <v>0</v>
      </c>
      <c r="H17" s="33">
        <f t="shared" si="6"/>
        <v>228248308</v>
      </c>
      <c r="I17" s="29"/>
      <c r="K17" s="5" t="s">
        <v>14</v>
      </c>
      <c r="L17" s="8">
        <f>'شماره یك ودو'!B17</f>
        <v>6</v>
      </c>
      <c r="M17" s="50">
        <f>'شماره یك ودو'!C17+'شماره یك ودو'!I17+'شماره یك ودو'!P17+'شماره یك ودو'!V17+'شماره یك ودو'!C39</f>
        <v>445</v>
      </c>
      <c r="N17" s="50">
        <f>'شماره یك ودو'!D17+'شماره یك ودو'!J17+'شماره یك ودو'!Q17+'شماره یك ودو'!W17+'شماره یك ودو'!D39</f>
        <v>47</v>
      </c>
      <c r="O17" s="50">
        <f>'شماره یك ودو'!E17+'شماره یك ودو'!K17+'شماره یك ودو'!R17+'شماره یك ودو'!X17+'شماره یك ودو'!E39</f>
        <v>3</v>
      </c>
      <c r="P17" s="50">
        <f>'شماره یك ودو'!F17+'شماره یك ودو'!L17+'شماره یك ودو'!S17+'شماره یك ودو'!Y17+'شماره یك ودو'!F39</f>
        <v>395</v>
      </c>
      <c r="Q17" s="50">
        <f>'شماره یك ودو'!G17+'شماره یك ودو'!M17+'شماره یك ودو'!T17+'شماره یك ودو'!Z17+'شماره یك ودو'!G39</f>
        <v>0</v>
      </c>
      <c r="R17" s="50">
        <f>'شماره یك ودو'!H17+'شماره یك ودو'!N17+'شماره یك ودو'!U17+'شماره یك ودو'!AA17+'شماره یك ودو'!H39</f>
        <v>208147515</v>
      </c>
      <c r="V17" s="5" t="s">
        <v>14</v>
      </c>
      <c r="W17" s="8">
        <f>'شماره یك ودو'!AC17</f>
        <v>6</v>
      </c>
      <c r="X17" s="50">
        <f>'شماره یك ودو'!AD17+'شماره یك ودو'!AJ17+'شماره یك ودو'!AQ17+'شماره یك ودو'!AW17+'شماره یك ودو'!AD39</f>
        <v>119</v>
      </c>
      <c r="Y17" s="50">
        <f>'شماره یك ودو'!AE17+'شماره یك ودو'!AK17+'شماره یك ودو'!AR17+'شماره یك ودو'!AX17+'شماره یك ودو'!AE39</f>
        <v>4</v>
      </c>
      <c r="Z17" s="50">
        <f>'شماره یك ودو'!AF17+'شماره یك ودو'!AL17+'شماره یك ودو'!AS17+'شماره یك ودو'!AY17+'شماره یك ودو'!AF39</f>
        <v>103</v>
      </c>
      <c r="AA17" s="50">
        <f>'شماره یك ودو'!AG17+'شماره یك ودو'!AM17+'شماره یك ودو'!AT17+'شماره یك ودو'!AZ17+'شماره یك ودو'!AG39</f>
        <v>12</v>
      </c>
      <c r="AB17" s="50">
        <f>'شماره یك ودو'!AH17+'شماره یك ودو'!AN17+'شماره یك ودو'!AU17+'شماره یك ودو'!BA17+'شماره یك ودو'!AH39</f>
        <v>0</v>
      </c>
      <c r="AC17" s="8">
        <f>'شماره یك ودو'!AI17+'شماره یك ودو'!AO17+'شماره یك ودو'!AV17+'شماره یك ودو'!BB17</f>
        <v>20100793</v>
      </c>
    </row>
    <row r="18" spans="1:29" ht="24" customHeight="1" x14ac:dyDescent="0.4">
      <c r="A18" s="35" t="s">
        <v>24</v>
      </c>
      <c r="B18" s="33">
        <f>'شماره یك ودو'!B18+'شماره یك ودو'!AC18</f>
        <v>183</v>
      </c>
      <c r="C18" s="33">
        <f t="shared" ref="C18:H18" si="7">SUM(C6:C17)</f>
        <v>4784</v>
      </c>
      <c r="D18" s="33">
        <f t="shared" si="7"/>
        <v>828</v>
      </c>
      <c r="E18" s="33">
        <f t="shared" si="7"/>
        <v>901</v>
      </c>
      <c r="F18" s="33">
        <f t="shared" si="7"/>
        <v>3054</v>
      </c>
      <c r="G18" s="33">
        <f t="shared" si="7"/>
        <v>0</v>
      </c>
      <c r="H18" s="33">
        <f t="shared" si="7"/>
        <v>1372612919</v>
      </c>
      <c r="I18" s="29"/>
      <c r="K18" s="44" t="s">
        <v>24</v>
      </c>
      <c r="L18" s="45">
        <f>SUM(L6:L17)</f>
        <v>91</v>
      </c>
      <c r="M18" s="45">
        <f t="shared" ref="M18:R18" si="8">SUM(M6:M17)</f>
        <v>3711</v>
      </c>
      <c r="N18" s="45">
        <f t="shared" si="8"/>
        <v>800</v>
      </c>
      <c r="O18" s="45">
        <f t="shared" si="8"/>
        <v>80</v>
      </c>
      <c r="P18" s="45">
        <f t="shared" si="8"/>
        <v>2830</v>
      </c>
      <c r="Q18" s="45">
        <f t="shared" si="8"/>
        <v>0</v>
      </c>
      <c r="R18" s="45">
        <f t="shared" si="8"/>
        <v>1108224924</v>
      </c>
      <c r="V18" s="44" t="s">
        <v>24</v>
      </c>
      <c r="W18" s="45">
        <f>SUM(W6:W17)</f>
        <v>92</v>
      </c>
      <c r="X18" s="45">
        <f t="shared" ref="X18:AC18" si="9">SUM(X6:X17)</f>
        <v>1073</v>
      </c>
      <c r="Y18" s="45">
        <f t="shared" si="9"/>
        <v>28</v>
      </c>
      <c r="Z18" s="45">
        <f t="shared" si="9"/>
        <v>821</v>
      </c>
      <c r="AA18" s="45">
        <f t="shared" si="9"/>
        <v>224</v>
      </c>
      <c r="AB18" s="45">
        <f t="shared" si="9"/>
        <v>0</v>
      </c>
      <c r="AC18" s="45">
        <f t="shared" si="9"/>
        <v>264387995</v>
      </c>
    </row>
    <row r="19" spans="1:29" x14ac:dyDescent="0.4">
      <c r="A19" s="36"/>
      <c r="B19" s="37"/>
      <c r="C19" s="37"/>
      <c r="D19" s="37"/>
      <c r="E19" s="37"/>
      <c r="F19" s="37"/>
      <c r="G19" s="37"/>
      <c r="H19" s="37"/>
      <c r="I19" s="38"/>
    </row>
    <row r="22" spans="1:29" ht="56.25" customHeight="1" x14ac:dyDescent="0.4">
      <c r="A22" s="39"/>
      <c r="B22" s="39"/>
      <c r="C22" s="39"/>
      <c r="D22" s="39"/>
      <c r="E22" s="39"/>
      <c r="F22" s="39"/>
      <c r="G22" s="39"/>
      <c r="H22" s="39"/>
      <c r="I22" s="40"/>
    </row>
    <row r="23" spans="1:29" x14ac:dyDescent="0.4">
      <c r="A23" s="39"/>
      <c r="B23" s="39"/>
      <c r="C23" s="39"/>
      <c r="D23" s="39"/>
      <c r="E23" s="39"/>
      <c r="F23" s="39"/>
      <c r="G23" s="39"/>
      <c r="H23" s="39"/>
      <c r="I23" s="40"/>
    </row>
    <row r="24" spans="1:29" x14ac:dyDescent="0.4">
      <c r="A24" s="39"/>
      <c r="B24" s="39"/>
      <c r="C24" s="39"/>
      <c r="D24" s="39"/>
      <c r="E24" s="39"/>
      <c r="F24" s="39"/>
      <c r="G24" s="39"/>
      <c r="H24" s="39"/>
      <c r="I24" s="40"/>
    </row>
    <row r="25" spans="1:29" ht="44.25" customHeight="1" x14ac:dyDescent="0.4">
      <c r="A25" s="39"/>
      <c r="B25" s="39"/>
      <c r="C25" s="39"/>
      <c r="D25" s="39"/>
      <c r="E25" s="39"/>
      <c r="F25" s="39"/>
      <c r="G25" s="39"/>
      <c r="H25" s="39"/>
      <c r="I25" s="40"/>
    </row>
    <row r="26" spans="1:29" x14ac:dyDescent="0.4">
      <c r="A26" s="39"/>
      <c r="B26" s="39"/>
      <c r="C26" s="39"/>
      <c r="D26" s="39"/>
      <c r="E26" s="39"/>
      <c r="F26" s="39"/>
      <c r="G26" s="39"/>
      <c r="H26" s="39"/>
      <c r="I26" s="40"/>
    </row>
    <row r="27" spans="1:29" x14ac:dyDescent="0.4">
      <c r="A27" s="39"/>
      <c r="B27" s="39"/>
      <c r="C27" s="39"/>
      <c r="D27" s="39"/>
      <c r="E27" s="39"/>
      <c r="F27" s="39"/>
      <c r="G27" s="39"/>
      <c r="H27" s="39"/>
      <c r="I27" s="40"/>
    </row>
    <row r="28" spans="1:29" x14ac:dyDescent="0.4">
      <c r="A28" s="39"/>
      <c r="B28" s="39"/>
      <c r="C28" s="39"/>
      <c r="D28" s="39"/>
      <c r="E28" s="39"/>
      <c r="F28" s="39"/>
      <c r="G28" s="39"/>
      <c r="H28" s="39"/>
      <c r="I28" s="40"/>
    </row>
    <row r="29" spans="1:29" x14ac:dyDescent="0.4">
      <c r="A29" s="39"/>
      <c r="B29" s="39"/>
      <c r="C29" s="39"/>
      <c r="D29" s="39"/>
      <c r="E29" s="39"/>
      <c r="F29" s="39"/>
      <c r="G29" s="39"/>
      <c r="H29" s="39"/>
      <c r="I29" s="40"/>
    </row>
    <row r="30" spans="1:29" x14ac:dyDescent="0.4">
      <c r="A30" s="39"/>
      <c r="B30" s="39"/>
      <c r="C30" s="39"/>
      <c r="D30" s="39"/>
      <c r="E30" s="39"/>
      <c r="F30" s="39"/>
      <c r="G30" s="39"/>
      <c r="H30" s="39"/>
      <c r="I30" s="40"/>
    </row>
    <row r="31" spans="1:29" x14ac:dyDescent="0.4">
      <c r="A31" s="39"/>
      <c r="B31" s="39"/>
      <c r="C31" s="39"/>
      <c r="D31" s="39"/>
      <c r="E31" s="39"/>
      <c r="F31" s="39"/>
      <c r="G31" s="39"/>
      <c r="H31" s="39"/>
      <c r="I31" s="40"/>
    </row>
    <row r="32" spans="1:29" x14ac:dyDescent="0.4">
      <c r="A32" s="39"/>
      <c r="B32" s="39"/>
      <c r="C32" s="39"/>
      <c r="D32" s="39"/>
      <c r="E32" s="39"/>
      <c r="F32" s="39"/>
      <c r="G32" s="39"/>
      <c r="H32" s="39"/>
      <c r="I32" s="40"/>
    </row>
    <row r="33" spans="1:9" x14ac:dyDescent="0.4">
      <c r="A33" s="39"/>
      <c r="B33" s="39"/>
      <c r="C33" s="39"/>
      <c r="D33" s="39"/>
      <c r="E33" s="39"/>
      <c r="F33" s="39"/>
      <c r="G33" s="39"/>
      <c r="H33" s="39"/>
      <c r="I33" s="40"/>
    </row>
    <row r="34" spans="1:9" x14ac:dyDescent="0.4">
      <c r="A34" s="39"/>
      <c r="B34" s="39"/>
      <c r="C34" s="39"/>
      <c r="D34" s="39"/>
      <c r="E34" s="39"/>
      <c r="F34" s="39"/>
      <c r="G34" s="39"/>
      <c r="H34" s="39"/>
      <c r="I34" s="40"/>
    </row>
    <row r="35" spans="1:9" x14ac:dyDescent="0.4">
      <c r="A35" s="39"/>
      <c r="B35" s="39"/>
      <c r="C35" s="39"/>
      <c r="D35" s="39"/>
      <c r="E35" s="39"/>
      <c r="F35" s="39"/>
      <c r="G35" s="39"/>
      <c r="H35" s="39"/>
      <c r="I35" s="40"/>
    </row>
    <row r="36" spans="1:9" x14ac:dyDescent="0.4">
      <c r="A36" s="39"/>
      <c r="B36" s="39"/>
      <c r="C36" s="39"/>
      <c r="D36" s="39"/>
      <c r="E36" s="39"/>
      <c r="F36" s="39"/>
      <c r="G36" s="39"/>
      <c r="H36" s="39"/>
      <c r="I36" s="40"/>
    </row>
    <row r="37" spans="1:9" x14ac:dyDescent="0.4">
      <c r="A37" s="39"/>
      <c r="B37" s="39"/>
      <c r="C37" s="39"/>
      <c r="D37" s="39"/>
      <c r="E37" s="39"/>
      <c r="F37" s="39"/>
      <c r="G37" s="39"/>
      <c r="H37" s="39"/>
      <c r="I37" s="40"/>
    </row>
    <row r="38" spans="1:9" x14ac:dyDescent="0.4">
      <c r="A38" s="39"/>
      <c r="B38" s="39"/>
      <c r="C38" s="39"/>
      <c r="D38" s="39"/>
      <c r="E38" s="39"/>
      <c r="F38" s="39"/>
      <c r="G38" s="39"/>
      <c r="H38" s="39"/>
      <c r="I38" s="40"/>
    </row>
    <row r="39" spans="1:9" x14ac:dyDescent="0.4">
      <c r="A39" s="39"/>
      <c r="B39" s="39"/>
      <c r="C39" s="39"/>
      <c r="D39" s="39"/>
      <c r="E39" s="39"/>
      <c r="F39" s="39"/>
      <c r="G39" s="39"/>
      <c r="H39" s="39"/>
      <c r="I39" s="40"/>
    </row>
    <row r="40" spans="1:9" x14ac:dyDescent="0.4">
      <c r="A40" s="39"/>
      <c r="B40" s="39"/>
      <c r="C40" s="39"/>
      <c r="D40" s="39"/>
      <c r="E40" s="39"/>
      <c r="F40" s="39"/>
      <c r="G40" s="39"/>
      <c r="H40" s="39"/>
      <c r="I40" s="40"/>
    </row>
    <row r="41" spans="1:9" x14ac:dyDescent="0.4">
      <c r="A41" s="39"/>
      <c r="B41" s="39"/>
      <c r="C41" s="39"/>
      <c r="D41" s="39"/>
      <c r="E41" s="39"/>
      <c r="F41" s="39"/>
      <c r="G41" s="39"/>
      <c r="H41" s="39"/>
      <c r="I41" s="40"/>
    </row>
    <row r="42" spans="1:9" x14ac:dyDescent="0.4">
      <c r="A42" s="39"/>
      <c r="B42" s="39"/>
      <c r="C42" s="39"/>
      <c r="D42" s="39"/>
      <c r="E42" s="39"/>
      <c r="F42" s="39"/>
      <c r="G42" s="39"/>
      <c r="H42" s="39"/>
      <c r="I42" s="40"/>
    </row>
    <row r="43" spans="1:9" x14ac:dyDescent="0.4">
      <c r="A43" s="39"/>
      <c r="B43" s="39"/>
      <c r="C43" s="39"/>
      <c r="D43" s="39"/>
      <c r="E43" s="39"/>
      <c r="F43" s="39"/>
      <c r="G43" s="39"/>
      <c r="H43" s="39"/>
      <c r="I43" s="40"/>
    </row>
    <row r="44" spans="1:9" x14ac:dyDescent="0.4">
      <c r="A44" s="39"/>
      <c r="B44" s="39"/>
      <c r="C44" s="39"/>
      <c r="D44" s="39"/>
      <c r="E44" s="39"/>
      <c r="F44" s="39"/>
      <c r="G44" s="39"/>
      <c r="H44" s="39"/>
      <c r="I44" s="40"/>
    </row>
    <row r="45" spans="1:9" x14ac:dyDescent="0.4">
      <c r="A45" s="39"/>
      <c r="B45" s="39"/>
      <c r="C45" s="39"/>
      <c r="D45" s="39"/>
      <c r="E45" s="39"/>
      <c r="F45" s="39"/>
      <c r="G45" s="39"/>
      <c r="H45" s="39"/>
      <c r="I45" s="40"/>
    </row>
    <row r="46" spans="1:9" x14ac:dyDescent="0.4">
      <c r="A46" s="39"/>
      <c r="B46" s="39"/>
      <c r="C46" s="39"/>
      <c r="D46" s="39"/>
      <c r="E46" s="39"/>
      <c r="F46" s="39"/>
      <c r="G46" s="39"/>
      <c r="H46" s="39"/>
      <c r="I46" s="40"/>
    </row>
    <row r="47" spans="1:9" x14ac:dyDescent="0.4">
      <c r="A47" s="39"/>
      <c r="B47" s="39"/>
      <c r="C47" s="39"/>
      <c r="D47" s="39"/>
      <c r="E47" s="39"/>
      <c r="F47" s="39"/>
      <c r="G47" s="39"/>
      <c r="H47" s="39"/>
      <c r="I47" s="40"/>
    </row>
    <row r="48" spans="1:9" x14ac:dyDescent="0.4">
      <c r="A48" s="39"/>
      <c r="B48" s="39"/>
      <c r="C48" s="39"/>
      <c r="D48" s="39"/>
      <c r="E48" s="39"/>
      <c r="F48" s="39"/>
      <c r="G48" s="39"/>
      <c r="H48" s="39"/>
      <c r="I48" s="40"/>
    </row>
    <row r="49" spans="1:9" x14ac:dyDescent="0.4">
      <c r="A49" s="39"/>
      <c r="B49" s="39"/>
      <c r="C49" s="39"/>
      <c r="D49" s="39"/>
      <c r="E49" s="39"/>
      <c r="F49" s="39"/>
      <c r="G49" s="39"/>
      <c r="H49" s="39"/>
      <c r="I49" s="40"/>
    </row>
    <row r="50" spans="1:9" x14ac:dyDescent="0.4">
      <c r="A50" s="39"/>
      <c r="B50" s="39"/>
      <c r="C50" s="39"/>
      <c r="D50" s="39"/>
      <c r="E50" s="39"/>
      <c r="F50" s="39"/>
      <c r="G50" s="39"/>
      <c r="H50" s="39"/>
      <c r="I50" s="40"/>
    </row>
    <row r="51" spans="1:9" x14ac:dyDescent="0.4">
      <c r="A51" s="39"/>
      <c r="B51" s="39"/>
      <c r="C51" s="39"/>
      <c r="D51" s="39"/>
      <c r="E51" s="39"/>
      <c r="F51" s="39"/>
      <c r="G51" s="39"/>
      <c r="H51" s="39"/>
      <c r="I51" s="40"/>
    </row>
    <row r="52" spans="1:9" x14ac:dyDescent="0.4">
      <c r="A52" s="39"/>
      <c r="B52" s="39"/>
      <c r="C52" s="39"/>
      <c r="D52" s="39"/>
      <c r="E52" s="39"/>
      <c r="F52" s="39"/>
      <c r="G52" s="39"/>
      <c r="H52" s="39"/>
      <c r="I52" s="40"/>
    </row>
    <row r="55" spans="1:9" x14ac:dyDescent="0.4">
      <c r="A55" s="25"/>
      <c r="B55" s="25"/>
      <c r="C55" s="25"/>
      <c r="D55" s="25"/>
      <c r="E55" s="25"/>
      <c r="F55" s="25"/>
      <c r="G55" s="25"/>
      <c r="H55" s="26"/>
    </row>
    <row r="56" spans="1:9" x14ac:dyDescent="0.4">
      <c r="A56" s="28"/>
      <c r="B56" s="28"/>
      <c r="C56" s="28"/>
      <c r="D56" s="28"/>
      <c r="E56" s="28"/>
      <c r="F56" s="28"/>
      <c r="G56" s="28"/>
      <c r="H56" s="29"/>
    </row>
    <row r="57" spans="1:9" x14ac:dyDescent="0.4">
      <c r="A57" s="28"/>
      <c r="B57" s="28"/>
      <c r="C57" s="28"/>
      <c r="D57" s="28"/>
      <c r="E57" s="28"/>
      <c r="F57" s="28"/>
      <c r="G57" s="28"/>
      <c r="H57" s="29"/>
    </row>
    <row r="58" spans="1:9" ht="38.25" customHeight="1" thickBot="1" x14ac:dyDescent="0.45">
      <c r="A58" s="28"/>
      <c r="B58" s="28"/>
      <c r="C58" s="28"/>
      <c r="D58" s="28"/>
      <c r="E58" s="28"/>
      <c r="F58" s="28"/>
      <c r="G58" s="28"/>
      <c r="H58" s="29"/>
    </row>
    <row r="59" spans="1:9" ht="21.75" thickBot="1" x14ac:dyDescent="0.45">
      <c r="A59" s="63" t="s">
        <v>0</v>
      </c>
      <c r="B59" s="64" t="s">
        <v>26</v>
      </c>
      <c r="C59" s="66" t="s">
        <v>1</v>
      </c>
      <c r="D59" s="67" t="s">
        <v>16</v>
      </c>
      <c r="E59" s="68"/>
      <c r="F59" s="68"/>
      <c r="G59" s="69"/>
      <c r="H59" s="70" t="s">
        <v>36</v>
      </c>
    </row>
    <row r="60" spans="1:9" ht="21.75" thickBot="1" x14ac:dyDescent="0.45">
      <c r="A60" s="63"/>
      <c r="B60" s="65"/>
      <c r="C60" s="66"/>
      <c r="D60" s="41" t="s">
        <v>39</v>
      </c>
      <c r="E60" s="41" t="s">
        <v>40</v>
      </c>
      <c r="F60" s="41" t="s">
        <v>2</v>
      </c>
      <c r="G60" s="42" t="s">
        <v>18</v>
      </c>
      <c r="H60" s="70"/>
    </row>
    <row r="61" spans="1:9" ht="24" x14ac:dyDescent="0.4">
      <c r="A61" s="32" t="s">
        <v>44</v>
      </c>
      <c r="B61" s="43">
        <v>4</v>
      </c>
      <c r="C61" s="33">
        <v>150</v>
      </c>
      <c r="D61" s="33">
        <v>5</v>
      </c>
      <c r="E61" s="33">
        <v>3</v>
      </c>
      <c r="F61" s="33">
        <v>142</v>
      </c>
      <c r="G61" s="33">
        <v>0</v>
      </c>
      <c r="H61" s="33">
        <v>34873401</v>
      </c>
    </row>
    <row r="62" spans="1:9" ht="24" customHeight="1" x14ac:dyDescent="0.4">
      <c r="A62" s="32" t="s">
        <v>45</v>
      </c>
      <c r="B62" s="43">
        <v>4</v>
      </c>
      <c r="C62" s="33">
        <v>16</v>
      </c>
      <c r="D62" s="33"/>
      <c r="E62" s="33"/>
      <c r="F62" s="33"/>
      <c r="G62" s="33"/>
      <c r="H62" s="33"/>
    </row>
    <row r="63" spans="1:9" ht="24" x14ac:dyDescent="0.4">
      <c r="A63" s="32" t="s">
        <v>44</v>
      </c>
      <c r="B63" s="43">
        <v>16</v>
      </c>
      <c r="C63" s="33">
        <v>439</v>
      </c>
      <c r="D63" s="33">
        <v>24</v>
      </c>
      <c r="E63" s="33">
        <v>7</v>
      </c>
      <c r="F63" s="33">
        <v>408</v>
      </c>
      <c r="G63" s="33">
        <v>0</v>
      </c>
      <c r="H63" s="33">
        <v>48440854</v>
      </c>
    </row>
    <row r="64" spans="1:9" ht="24" customHeight="1" x14ac:dyDescent="0.4">
      <c r="A64" s="32" t="s">
        <v>45</v>
      </c>
      <c r="B64" s="43"/>
      <c r="C64" s="33"/>
      <c r="D64" s="33"/>
      <c r="E64" s="33"/>
      <c r="F64" s="33"/>
      <c r="G64" s="33"/>
      <c r="H64" s="33"/>
    </row>
    <row r="65" spans="1:8" ht="24" x14ac:dyDescent="0.4">
      <c r="A65" s="32" t="s">
        <v>44</v>
      </c>
      <c r="B65" s="43">
        <v>16</v>
      </c>
      <c r="C65" s="33">
        <v>434</v>
      </c>
      <c r="D65" s="33">
        <v>18</v>
      </c>
      <c r="E65" s="33">
        <v>6</v>
      </c>
      <c r="F65" s="33">
        <v>410</v>
      </c>
      <c r="G65" s="33">
        <v>0</v>
      </c>
      <c r="H65" s="33">
        <v>69032495</v>
      </c>
    </row>
    <row r="66" spans="1:8" ht="24" customHeight="1" x14ac:dyDescent="0.4">
      <c r="A66" s="32" t="s">
        <v>45</v>
      </c>
      <c r="B66" s="43"/>
      <c r="C66" s="33"/>
      <c r="D66" s="33"/>
      <c r="E66" s="33"/>
      <c r="F66" s="33"/>
      <c r="G66" s="33"/>
      <c r="H66" s="33"/>
    </row>
    <row r="67" spans="1:8" ht="24" x14ac:dyDescent="0.4">
      <c r="A67" s="32" t="s">
        <v>44</v>
      </c>
      <c r="B67" s="43">
        <v>18</v>
      </c>
      <c r="C67" s="33">
        <v>399</v>
      </c>
      <c r="D67" s="33">
        <v>40</v>
      </c>
      <c r="E67" s="33">
        <v>3</v>
      </c>
      <c r="F67" s="33">
        <v>356</v>
      </c>
      <c r="G67" s="33">
        <v>0</v>
      </c>
      <c r="H67" s="33">
        <v>20458232</v>
      </c>
    </row>
    <row r="68" spans="1:8" ht="24" customHeight="1" x14ac:dyDescent="0.4">
      <c r="A68" s="32" t="s">
        <v>45</v>
      </c>
      <c r="B68" s="43"/>
      <c r="C68" s="33"/>
      <c r="D68" s="33"/>
      <c r="E68" s="33"/>
      <c r="F68" s="33"/>
      <c r="G68" s="33"/>
      <c r="H68" s="33"/>
    </row>
    <row r="69" spans="1:8" ht="24" x14ac:dyDescent="0.4">
      <c r="A69" s="32" t="s">
        <v>44</v>
      </c>
      <c r="B69" s="43">
        <v>18</v>
      </c>
      <c r="C69" s="33">
        <v>342</v>
      </c>
      <c r="D69" s="33">
        <v>33</v>
      </c>
      <c r="E69" s="33">
        <v>3</v>
      </c>
      <c r="F69" s="33">
        <v>306</v>
      </c>
      <c r="G69" s="33">
        <v>0</v>
      </c>
      <c r="H69" s="33">
        <v>31980696</v>
      </c>
    </row>
    <row r="70" spans="1:8" ht="24" customHeight="1" x14ac:dyDescent="0.4">
      <c r="A70" s="32" t="s">
        <v>45</v>
      </c>
      <c r="B70" s="43"/>
      <c r="C70" s="33"/>
      <c r="D70" s="33"/>
      <c r="E70" s="33"/>
      <c r="F70" s="33"/>
      <c r="G70" s="33"/>
      <c r="H70" s="33"/>
    </row>
    <row r="71" spans="1:8" ht="24" x14ac:dyDescent="0.4">
      <c r="A71" s="32" t="s">
        <v>44</v>
      </c>
      <c r="B71" s="43">
        <v>18</v>
      </c>
      <c r="C71" s="33">
        <v>361</v>
      </c>
      <c r="D71" s="33">
        <v>38</v>
      </c>
      <c r="E71" s="33">
        <v>12</v>
      </c>
      <c r="F71" s="33">
        <v>311</v>
      </c>
      <c r="G71" s="33">
        <v>0</v>
      </c>
      <c r="H71" s="33">
        <v>42275777</v>
      </c>
    </row>
    <row r="72" spans="1:8" ht="24" customHeight="1" x14ac:dyDescent="0.4">
      <c r="A72" s="32" t="s">
        <v>45</v>
      </c>
      <c r="B72" s="43"/>
      <c r="C72" s="33"/>
      <c r="D72" s="33"/>
      <c r="E72" s="33"/>
      <c r="F72" s="33"/>
      <c r="G72" s="33"/>
      <c r="H72" s="33"/>
    </row>
    <row r="73" spans="1:8" ht="24" x14ac:dyDescent="0.4">
      <c r="A73" s="32" t="s">
        <v>24</v>
      </c>
      <c r="B73" s="43">
        <f>SUM(B61:B72)</f>
        <v>94</v>
      </c>
      <c r="C73" s="33">
        <f t="shared" ref="C73" si="10">SUM(C61:C72)</f>
        <v>2141</v>
      </c>
      <c r="D73" s="33">
        <f t="shared" ref="D73" si="11">SUM(D61:D72)</f>
        <v>158</v>
      </c>
      <c r="E73" s="33">
        <f t="shared" ref="E73" si="12">SUM(E61:E72)</f>
        <v>34</v>
      </c>
      <c r="F73" s="33">
        <f t="shared" ref="F73" si="13">SUM(F61:F72)</f>
        <v>1933</v>
      </c>
      <c r="G73" s="33">
        <f t="shared" ref="G73" si="14">SUM(G61:G72)</f>
        <v>0</v>
      </c>
      <c r="H73" s="33">
        <f t="shared" ref="H73" si="15">SUM(H61:H72)</f>
        <v>247061455</v>
      </c>
    </row>
  </sheetData>
  <mergeCells count="23">
    <mergeCell ref="A3:H3"/>
    <mergeCell ref="A4:A5"/>
    <mergeCell ref="C4:C5"/>
    <mergeCell ref="H4:H5"/>
    <mergeCell ref="D4:G4"/>
    <mergeCell ref="B4:B5"/>
    <mergeCell ref="K3:R3"/>
    <mergeCell ref="K4:K5"/>
    <mergeCell ref="L4:L5"/>
    <mergeCell ref="M4:M5"/>
    <mergeCell ref="N4:Q4"/>
    <mergeCell ref="R4:R5"/>
    <mergeCell ref="V3:AC3"/>
    <mergeCell ref="V4:V5"/>
    <mergeCell ref="W4:W5"/>
    <mergeCell ref="X4:X5"/>
    <mergeCell ref="Y4:AB4"/>
    <mergeCell ref="AC4:AC5"/>
    <mergeCell ref="A59:A60"/>
    <mergeCell ref="B59:B60"/>
    <mergeCell ref="C59:C60"/>
    <mergeCell ref="D59:G59"/>
    <mergeCell ref="H59:H60"/>
  </mergeCells>
  <phoneticPr fontId="1" type="noConversion"/>
  <pageMargins left="0.19685039370078741" right="0.19685039370078741" top="0.19685039370078741" bottom="0.19685039370078741" header="0" footer="0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rightToLeft="1" topLeftCell="B1" workbookViewId="0"/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شماره یك ودو</vt:lpstr>
      <vt:lpstr>کلی</vt:lpstr>
      <vt:lpstr>Sheet1</vt:lpstr>
    </vt:vector>
  </TitlesOfParts>
  <Company>iran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akbarzade</dc:creator>
  <cp:lastModifiedBy>leyla abbasi</cp:lastModifiedBy>
  <cp:lastPrinted>2017-08-08T07:28:26Z</cp:lastPrinted>
  <dcterms:created xsi:type="dcterms:W3CDTF">2008-01-15T09:26:46Z</dcterms:created>
  <dcterms:modified xsi:type="dcterms:W3CDTF">2017-08-08T07:31:39Z</dcterms:modified>
</cp:coreProperties>
</file>