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72" windowWidth="11328" windowHeight="8100" tabRatio="817"/>
  </bookViews>
  <sheets>
    <sheet name="تعداد پروانه و واحد" sheetId="1" r:id="rId1"/>
    <sheet name="مسکونی.تجاری" sheetId="4" r:id="rId2"/>
    <sheet name="Sheet1" sheetId="5" r:id="rId3"/>
  </sheets>
  <calcPr calcId="144525"/>
</workbook>
</file>

<file path=xl/calcChain.xml><?xml version="1.0" encoding="utf-8"?>
<calcChain xmlns="http://schemas.openxmlformats.org/spreadsheetml/2006/main">
  <c r="B14" i="1" l="1"/>
  <c r="C14" i="1"/>
  <c r="S96" i="4" l="1"/>
  <c r="S97" i="4"/>
  <c r="S98" i="4"/>
  <c r="S99" i="4"/>
  <c r="R96" i="4"/>
  <c r="R97" i="4"/>
  <c r="R98" i="4"/>
  <c r="R100" i="4"/>
  <c r="Q96" i="4"/>
  <c r="Q97" i="4"/>
  <c r="Q98" i="4"/>
  <c r="Q99" i="4"/>
  <c r="Q100" i="4"/>
  <c r="Q95" i="4"/>
  <c r="O96" i="4"/>
  <c r="O97" i="4"/>
  <c r="O98" i="4"/>
  <c r="O99" i="4"/>
  <c r="O95" i="4"/>
  <c r="P96" i="4"/>
  <c r="P97" i="4"/>
  <c r="P98" i="4"/>
  <c r="P99" i="4"/>
  <c r="P100" i="4"/>
  <c r="P95" i="4"/>
  <c r="N96" i="4"/>
  <c r="N97" i="4"/>
  <c r="N98" i="4"/>
  <c r="N100" i="4"/>
  <c r="N101" i="4"/>
  <c r="N95" i="4"/>
  <c r="M96" i="4"/>
  <c r="M97" i="4"/>
  <c r="M98" i="4"/>
  <c r="M99" i="4"/>
  <c r="M100" i="4"/>
  <c r="M101" i="4"/>
  <c r="M102" i="4"/>
  <c r="M103" i="4"/>
  <c r="M104" i="4"/>
  <c r="M105" i="4"/>
  <c r="M106" i="4"/>
  <c r="L96" i="4"/>
  <c r="L97" i="4"/>
  <c r="L98" i="4"/>
  <c r="L99" i="4"/>
  <c r="L100" i="4"/>
  <c r="L101" i="4"/>
  <c r="L102" i="4"/>
  <c r="L103" i="4"/>
  <c r="L104" i="4"/>
  <c r="L105" i="4"/>
  <c r="L106" i="4"/>
  <c r="K96" i="4"/>
  <c r="K97" i="4"/>
  <c r="K98" i="4"/>
  <c r="K99" i="4"/>
  <c r="K100" i="4"/>
  <c r="K101" i="4"/>
  <c r="K102" i="4"/>
  <c r="K103" i="4"/>
  <c r="K104" i="4"/>
  <c r="K105" i="4"/>
  <c r="K106" i="4"/>
  <c r="J96" i="4"/>
  <c r="J97" i="4"/>
  <c r="J98" i="4"/>
  <c r="J99" i="4"/>
  <c r="J100" i="4"/>
  <c r="J101" i="4"/>
  <c r="J102" i="4"/>
  <c r="J103" i="4"/>
  <c r="J104" i="4"/>
  <c r="J105" i="4"/>
  <c r="J106" i="4"/>
  <c r="I96" i="4"/>
  <c r="I97" i="4"/>
  <c r="I98" i="4"/>
  <c r="I99" i="4"/>
  <c r="I100" i="4"/>
  <c r="I101" i="4"/>
  <c r="I102" i="4"/>
  <c r="I103" i="4"/>
  <c r="I104" i="4"/>
  <c r="I105" i="4"/>
  <c r="I106" i="4"/>
  <c r="H96" i="4"/>
  <c r="H97" i="4"/>
  <c r="H98" i="4"/>
  <c r="H99" i="4"/>
  <c r="H100" i="4"/>
  <c r="H101" i="4"/>
  <c r="H102" i="4"/>
  <c r="H103" i="4"/>
  <c r="H104" i="4"/>
  <c r="H105" i="4"/>
  <c r="H106" i="4"/>
  <c r="G96" i="4"/>
  <c r="G97" i="4"/>
  <c r="G98" i="4"/>
  <c r="G99" i="4"/>
  <c r="G100" i="4"/>
  <c r="G101" i="4"/>
  <c r="G102" i="4"/>
  <c r="G103" i="4"/>
  <c r="G104" i="4"/>
  <c r="G105" i="4"/>
  <c r="G106" i="4"/>
  <c r="F96" i="4"/>
  <c r="F97" i="4"/>
  <c r="F98" i="4"/>
  <c r="F99" i="4"/>
  <c r="N99" i="4" s="1"/>
  <c r="R99" i="4" s="1"/>
  <c r="F100" i="4"/>
  <c r="F101" i="4"/>
  <c r="F102" i="4"/>
  <c r="F103" i="4"/>
  <c r="F104" i="4"/>
  <c r="F105" i="4"/>
  <c r="F106" i="4"/>
  <c r="E96" i="4"/>
  <c r="E97" i="4"/>
  <c r="E98" i="4"/>
  <c r="E99" i="4"/>
  <c r="E100" i="4"/>
  <c r="E101" i="4"/>
  <c r="Q101" i="4" s="1"/>
  <c r="E102" i="4"/>
  <c r="E103" i="4"/>
  <c r="E104" i="4"/>
  <c r="Q104" i="4" s="1"/>
  <c r="E105" i="4"/>
  <c r="E106" i="4"/>
  <c r="Q106" i="4" s="1"/>
  <c r="D96" i="4"/>
  <c r="D97" i="4"/>
  <c r="D98" i="4"/>
  <c r="D99" i="4"/>
  <c r="D100" i="4"/>
  <c r="D101" i="4"/>
  <c r="P101" i="4" s="1"/>
  <c r="D102" i="4"/>
  <c r="P102" i="4" s="1"/>
  <c r="D103" i="4"/>
  <c r="D104" i="4"/>
  <c r="D105" i="4"/>
  <c r="P105" i="4" s="1"/>
  <c r="D106" i="4"/>
  <c r="P106" i="4" s="1"/>
  <c r="C96" i="4"/>
  <c r="C97" i="4"/>
  <c r="C98" i="4"/>
  <c r="C99" i="4"/>
  <c r="C100" i="4"/>
  <c r="O100" i="4" s="1"/>
  <c r="S100" i="4" s="1"/>
  <c r="C101" i="4"/>
  <c r="O101" i="4" s="1"/>
  <c r="C102" i="4"/>
  <c r="O102" i="4" s="1"/>
  <c r="C103" i="4"/>
  <c r="C104" i="4"/>
  <c r="C105" i="4"/>
  <c r="O105" i="4" s="1"/>
  <c r="C106" i="4"/>
  <c r="O106" i="4" s="1"/>
  <c r="B96" i="4"/>
  <c r="B97" i="4"/>
  <c r="B98" i="4"/>
  <c r="B99" i="4"/>
  <c r="B100" i="4"/>
  <c r="B101" i="4"/>
  <c r="B102" i="4"/>
  <c r="N102" i="4" s="1"/>
  <c r="B103" i="4"/>
  <c r="B104" i="4"/>
  <c r="B105" i="4"/>
  <c r="B106" i="4"/>
  <c r="N106" i="4" l="1"/>
  <c r="S106" i="4"/>
  <c r="R106" i="4"/>
  <c r="Q105" i="4"/>
  <c r="N105" i="4"/>
  <c r="R105" i="4" s="1"/>
  <c r="S105" i="4"/>
  <c r="Q102" i="4"/>
  <c r="R102" i="4"/>
  <c r="S102" i="4"/>
  <c r="S101" i="4"/>
  <c r="R101" i="4"/>
  <c r="O104" i="4"/>
  <c r="N104" i="4"/>
  <c r="P104" i="4"/>
  <c r="D107" i="4"/>
  <c r="M107" i="4"/>
  <c r="L107" i="4"/>
  <c r="K107" i="4"/>
  <c r="J107" i="4"/>
  <c r="I107" i="4"/>
  <c r="H107" i="4"/>
  <c r="G107" i="4"/>
  <c r="F107" i="4"/>
  <c r="S104" i="4"/>
  <c r="E107" i="4"/>
  <c r="C107" i="4"/>
  <c r="R104" i="4"/>
  <c r="B107" i="4"/>
  <c r="Q103" i="4"/>
  <c r="Q107" i="4" s="1"/>
  <c r="P103" i="4"/>
  <c r="P107" i="4" s="1"/>
  <c r="O103" i="4"/>
  <c r="N103" i="4"/>
  <c r="A10" i="1"/>
  <c r="A11" i="1"/>
  <c r="A12" i="1"/>
  <c r="A13" i="1"/>
  <c r="A14" i="1"/>
  <c r="A15" i="1"/>
  <c r="A16" i="1"/>
  <c r="A17" i="1"/>
  <c r="B10" i="1"/>
  <c r="B11" i="1"/>
  <c r="B12" i="1"/>
  <c r="B13" i="1"/>
  <c r="B15" i="1"/>
  <c r="B16" i="1"/>
  <c r="B17" i="1"/>
  <c r="C10" i="1"/>
  <c r="C11" i="1"/>
  <c r="C12" i="1"/>
  <c r="C13" i="1"/>
  <c r="C15" i="1"/>
  <c r="C16" i="1"/>
  <c r="C17" i="1"/>
  <c r="A9" i="1"/>
  <c r="B9" i="1"/>
  <c r="C9" i="1"/>
  <c r="S103" i="4" l="1"/>
  <c r="S107" i="4" s="1"/>
  <c r="O107" i="4"/>
  <c r="R103" i="4"/>
  <c r="R107" i="4" s="1"/>
  <c r="N107" i="4"/>
  <c r="A8" i="1"/>
  <c r="B8" i="1"/>
  <c r="A7" i="1"/>
  <c r="B7" i="1"/>
  <c r="A6" i="1"/>
  <c r="B6" i="1"/>
  <c r="C7" i="1"/>
  <c r="C8" i="1"/>
  <c r="C6" i="1"/>
  <c r="D18" i="1" l="1"/>
  <c r="E18" i="1"/>
  <c r="F18" i="1"/>
  <c r="C95" i="4"/>
  <c r="D95" i="4"/>
  <c r="E95" i="4"/>
  <c r="F95" i="4"/>
  <c r="G95" i="4"/>
  <c r="H95" i="4"/>
  <c r="I95" i="4"/>
  <c r="J95" i="4"/>
  <c r="K95" i="4"/>
  <c r="L95" i="4"/>
  <c r="M95" i="4"/>
  <c r="B95" i="4"/>
  <c r="M89" i="4"/>
  <c r="L89" i="4"/>
  <c r="K89" i="4"/>
  <c r="J89" i="4"/>
  <c r="I89" i="4"/>
  <c r="H89" i="4"/>
  <c r="G89" i="4"/>
  <c r="F89" i="4"/>
  <c r="E89" i="4"/>
  <c r="D89" i="4"/>
  <c r="C89" i="4"/>
  <c r="B89" i="4"/>
  <c r="Q88" i="4"/>
  <c r="P88" i="4"/>
  <c r="O88" i="4"/>
  <c r="S88" i="4" s="1"/>
  <c r="N88" i="4"/>
  <c r="Q87" i="4"/>
  <c r="P87" i="4"/>
  <c r="O87" i="4"/>
  <c r="S87" i="4" s="1"/>
  <c r="N87" i="4"/>
  <c r="R87" i="4" s="1"/>
  <c r="Q86" i="4"/>
  <c r="P86" i="4"/>
  <c r="O86" i="4"/>
  <c r="S86" i="4" s="1"/>
  <c r="N86" i="4"/>
  <c r="Q85" i="4"/>
  <c r="P85" i="4"/>
  <c r="O85" i="4"/>
  <c r="N85" i="4"/>
  <c r="R85" i="4" s="1"/>
  <c r="Q84" i="4"/>
  <c r="P84" i="4"/>
  <c r="O84" i="4"/>
  <c r="N84" i="4"/>
  <c r="Q83" i="4"/>
  <c r="P83" i="4"/>
  <c r="O83" i="4"/>
  <c r="S83" i="4" s="1"/>
  <c r="N83" i="4"/>
  <c r="Q82" i="4"/>
  <c r="P82" i="4"/>
  <c r="O82" i="4"/>
  <c r="N82" i="4"/>
  <c r="R82" i="4" s="1"/>
  <c r="Q81" i="4"/>
  <c r="P81" i="4"/>
  <c r="O81" i="4"/>
  <c r="N81" i="4"/>
  <c r="Q80" i="4"/>
  <c r="P80" i="4"/>
  <c r="O80" i="4"/>
  <c r="S80" i="4" s="1"/>
  <c r="N80" i="4"/>
  <c r="R80" i="4" s="1"/>
  <c r="Q79" i="4"/>
  <c r="P79" i="4"/>
  <c r="O79" i="4"/>
  <c r="N79" i="4"/>
  <c r="Q78" i="4"/>
  <c r="P78" i="4"/>
  <c r="O78" i="4"/>
  <c r="N78" i="4"/>
  <c r="Q77" i="4"/>
  <c r="P77" i="4"/>
  <c r="O77" i="4"/>
  <c r="N77" i="4"/>
  <c r="R77" i="4" s="1"/>
  <c r="R88" i="4" l="1"/>
  <c r="R86" i="4"/>
  <c r="S85" i="4"/>
  <c r="S84" i="4"/>
  <c r="R84" i="4"/>
  <c r="R83" i="4"/>
  <c r="S82" i="4"/>
  <c r="S81" i="4"/>
  <c r="R81" i="4"/>
  <c r="S79" i="4"/>
  <c r="R79" i="4"/>
  <c r="S77" i="4"/>
  <c r="R78" i="4"/>
  <c r="S78" i="4"/>
  <c r="N89" i="4"/>
  <c r="P89" i="4"/>
  <c r="O89" i="4"/>
  <c r="Q89" i="4"/>
  <c r="Q52" i="4"/>
  <c r="P52" i="4"/>
  <c r="O52" i="4"/>
  <c r="S52" i="4" s="1"/>
  <c r="N52" i="4"/>
  <c r="O51" i="4"/>
  <c r="N51" i="4"/>
  <c r="Q51" i="4"/>
  <c r="P51" i="4"/>
  <c r="Q50" i="4"/>
  <c r="P50" i="4"/>
  <c r="O50" i="4"/>
  <c r="S50" i="4" s="1"/>
  <c r="N50" i="4"/>
  <c r="I18" i="1"/>
  <c r="H18" i="1"/>
  <c r="G18" i="1"/>
  <c r="L18" i="1"/>
  <c r="K18" i="1"/>
  <c r="J18" i="1"/>
  <c r="O18" i="1"/>
  <c r="N18" i="1"/>
  <c r="M18" i="1"/>
  <c r="R18" i="1"/>
  <c r="Q18" i="1"/>
  <c r="P18" i="1"/>
  <c r="N45" i="4"/>
  <c r="M53" i="4"/>
  <c r="L53" i="4"/>
  <c r="K53" i="4"/>
  <c r="J53" i="4"/>
  <c r="I53" i="4"/>
  <c r="H53" i="4"/>
  <c r="G53" i="4"/>
  <c r="F53" i="4"/>
  <c r="E53" i="4"/>
  <c r="D53" i="4"/>
  <c r="C53" i="4"/>
  <c r="B53" i="4"/>
  <c r="N53" i="4" s="1"/>
  <c r="N26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22" i="4"/>
  <c r="O22" i="4"/>
  <c r="N23" i="4"/>
  <c r="O23" i="4"/>
  <c r="N24" i="4"/>
  <c r="O24" i="4"/>
  <c r="N25" i="4"/>
  <c r="O25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41" i="4"/>
  <c r="O41" i="4"/>
  <c r="N42" i="4"/>
  <c r="O42" i="4"/>
  <c r="N43" i="4"/>
  <c r="O43" i="4"/>
  <c r="N44" i="4"/>
  <c r="O44" i="4"/>
  <c r="O45" i="4"/>
  <c r="N46" i="4"/>
  <c r="O46" i="4"/>
  <c r="N47" i="4"/>
  <c r="O47" i="4"/>
  <c r="N48" i="4"/>
  <c r="O48" i="4"/>
  <c r="N49" i="4"/>
  <c r="O49" i="4"/>
  <c r="N58" i="4"/>
  <c r="O58" i="4"/>
  <c r="N59" i="4"/>
  <c r="O59" i="4"/>
  <c r="N60" i="4"/>
  <c r="O60" i="4"/>
  <c r="N61" i="4"/>
  <c r="O61" i="4"/>
  <c r="N62" i="4"/>
  <c r="O62" i="4"/>
  <c r="N63" i="4"/>
  <c r="O63" i="4"/>
  <c r="N64" i="4"/>
  <c r="O64" i="4"/>
  <c r="N65" i="4"/>
  <c r="O65" i="4"/>
  <c r="N66" i="4"/>
  <c r="O66" i="4"/>
  <c r="N67" i="4"/>
  <c r="O67" i="4"/>
  <c r="N68" i="4"/>
  <c r="O68" i="4"/>
  <c r="N69" i="4"/>
  <c r="O69" i="4"/>
  <c r="P11" i="4"/>
  <c r="R11" i="4" s="1"/>
  <c r="P28" i="4"/>
  <c r="Q11" i="4"/>
  <c r="S11" i="4" s="1"/>
  <c r="Q42" i="4"/>
  <c r="Q6" i="4"/>
  <c r="S6" i="4" s="1"/>
  <c r="Q23" i="4"/>
  <c r="Q59" i="4"/>
  <c r="Q43" i="4"/>
  <c r="Q7" i="4"/>
  <c r="Q24" i="4"/>
  <c r="Q60" i="4"/>
  <c r="Q44" i="4"/>
  <c r="Q8" i="4"/>
  <c r="S8" i="4" s="1"/>
  <c r="Q25" i="4"/>
  <c r="Q61" i="4"/>
  <c r="Q45" i="4"/>
  <c r="Q9" i="4"/>
  <c r="S9" i="4" s="1"/>
  <c r="Q26" i="4"/>
  <c r="Q62" i="4"/>
  <c r="S62" i="4" s="1"/>
  <c r="Q10" i="4"/>
  <c r="Q27" i="4"/>
  <c r="Q46" i="4"/>
  <c r="Q63" i="4"/>
  <c r="Q47" i="4"/>
  <c r="S47" i="4" s="1"/>
  <c r="Q28" i="4"/>
  <c r="Q64" i="4"/>
  <c r="S64" i="4" s="1"/>
  <c r="Q12" i="4"/>
  <c r="S12" i="4" s="1"/>
  <c r="Q65" i="4"/>
  <c r="Q29" i="4"/>
  <c r="Q48" i="4"/>
  <c r="S48" i="4" s="1"/>
  <c r="Q13" i="4"/>
  <c r="S13" i="4" s="1"/>
  <c r="Q30" i="4"/>
  <c r="Q66" i="4"/>
  <c r="S66" i="4" s="1"/>
  <c r="Q49" i="4"/>
  <c r="Q14" i="4"/>
  <c r="S14" i="4" s="1"/>
  <c r="Q31" i="4"/>
  <c r="Q67" i="4"/>
  <c r="Q32" i="4"/>
  <c r="Q15" i="4"/>
  <c r="Q68" i="4"/>
  <c r="Q16" i="4"/>
  <c r="S16" i="4" s="1"/>
  <c r="Q33" i="4"/>
  <c r="Q69" i="4"/>
  <c r="C17" i="4"/>
  <c r="G17" i="4"/>
  <c r="K17" i="4"/>
  <c r="C34" i="4"/>
  <c r="K34" i="4"/>
  <c r="G34" i="4"/>
  <c r="C70" i="4"/>
  <c r="K70" i="4"/>
  <c r="G70" i="4"/>
  <c r="E17" i="4"/>
  <c r="I17" i="4"/>
  <c r="M17" i="4"/>
  <c r="E34" i="4"/>
  <c r="I34" i="4"/>
  <c r="M34" i="4"/>
  <c r="E70" i="4"/>
  <c r="M70" i="4"/>
  <c r="I70" i="4"/>
  <c r="Q41" i="4"/>
  <c r="S41" i="4" s="1"/>
  <c r="Q5" i="4"/>
  <c r="S5" i="4" s="1"/>
  <c r="Q22" i="4"/>
  <c r="Q58" i="4"/>
  <c r="S58" i="4" s="1"/>
  <c r="P42" i="4"/>
  <c r="R42" i="4" s="1"/>
  <c r="P6" i="4"/>
  <c r="R6" i="4" s="1"/>
  <c r="P23" i="4"/>
  <c r="P59" i="4"/>
  <c r="P43" i="4"/>
  <c r="R43" i="4" s="1"/>
  <c r="P7" i="4"/>
  <c r="P24" i="4"/>
  <c r="P60" i="4"/>
  <c r="P44" i="4"/>
  <c r="R44" i="4" s="1"/>
  <c r="P8" i="4"/>
  <c r="P25" i="4"/>
  <c r="P61" i="4"/>
  <c r="P45" i="4"/>
  <c r="P9" i="4"/>
  <c r="R9" i="4" s="1"/>
  <c r="P26" i="4"/>
  <c r="P62" i="4"/>
  <c r="P10" i="4"/>
  <c r="P27" i="4"/>
  <c r="P46" i="4"/>
  <c r="P63" i="4"/>
  <c r="P47" i="4"/>
  <c r="P64" i="4"/>
  <c r="P12" i="4"/>
  <c r="P65" i="4"/>
  <c r="P29" i="4"/>
  <c r="P48" i="4"/>
  <c r="R48" i="4" s="1"/>
  <c r="P13" i="4"/>
  <c r="P30" i="4"/>
  <c r="P66" i="4"/>
  <c r="P49" i="4"/>
  <c r="R49" i="4" s="1"/>
  <c r="P14" i="4"/>
  <c r="P31" i="4"/>
  <c r="R50" i="4"/>
  <c r="P67" i="4"/>
  <c r="P32" i="4"/>
  <c r="P15" i="4"/>
  <c r="R51" i="4"/>
  <c r="P68" i="4"/>
  <c r="P16" i="4"/>
  <c r="R16" i="4" s="1"/>
  <c r="P33" i="4"/>
  <c r="R52" i="4"/>
  <c r="P69" i="4"/>
  <c r="B17" i="4"/>
  <c r="F17" i="4"/>
  <c r="J17" i="4"/>
  <c r="B34" i="4"/>
  <c r="J34" i="4"/>
  <c r="F34" i="4"/>
  <c r="B70" i="4"/>
  <c r="J70" i="4"/>
  <c r="F70" i="4"/>
  <c r="D17" i="4"/>
  <c r="H17" i="4"/>
  <c r="L17" i="4"/>
  <c r="D34" i="4"/>
  <c r="H34" i="4"/>
  <c r="L34" i="4"/>
  <c r="D70" i="4"/>
  <c r="L70" i="4"/>
  <c r="H70" i="4"/>
  <c r="P41" i="4"/>
  <c r="R41" i="4" s="1"/>
  <c r="P5" i="4"/>
  <c r="R5" i="4" s="1"/>
  <c r="P22" i="4"/>
  <c r="P58" i="4"/>
  <c r="S60" i="4"/>
  <c r="S63" i="4"/>
  <c r="S65" i="4"/>
  <c r="S67" i="4"/>
  <c r="S43" i="4"/>
  <c r="S49" i="4"/>
  <c r="S51" i="4"/>
  <c r="S23" i="4"/>
  <c r="S24" i="4"/>
  <c r="S25" i="4"/>
  <c r="S26" i="4"/>
  <c r="S28" i="4"/>
  <c r="S30" i="4"/>
  <c r="S32" i="4"/>
  <c r="R26" i="4"/>
  <c r="S7" i="4"/>
  <c r="S10" i="4"/>
  <c r="S15" i="4"/>
  <c r="R8" i="4"/>
  <c r="S46" i="4"/>
  <c r="S45" i="4"/>
  <c r="O17" i="4"/>
  <c r="Q70" i="4" l="1"/>
  <c r="S59" i="4"/>
  <c r="P17" i="4"/>
  <c r="R22" i="4"/>
  <c r="R32" i="4"/>
  <c r="R29" i="4"/>
  <c r="R25" i="4"/>
  <c r="R23" i="4"/>
  <c r="S22" i="4"/>
  <c r="R28" i="4"/>
  <c r="R33" i="4"/>
  <c r="R31" i="4"/>
  <c r="R30" i="4"/>
  <c r="S89" i="4"/>
  <c r="R89" i="4"/>
  <c r="S42" i="4"/>
  <c r="S31" i="4"/>
  <c r="R24" i="4"/>
  <c r="R95" i="4"/>
  <c r="S95" i="4"/>
  <c r="S29" i="4"/>
  <c r="S27" i="4"/>
  <c r="R15" i="4"/>
  <c r="R67" i="4"/>
  <c r="R13" i="4"/>
  <c r="R12" i="4"/>
  <c r="R47" i="4"/>
  <c r="R10" i="4"/>
  <c r="R45" i="4"/>
  <c r="R7" i="4"/>
  <c r="S33" i="4"/>
  <c r="N17" i="4"/>
  <c r="N70" i="4"/>
  <c r="O70" i="4"/>
  <c r="S70" i="4" s="1"/>
  <c r="R27" i="4"/>
  <c r="S61" i="4"/>
  <c r="S44" i="4"/>
  <c r="S69" i="4"/>
  <c r="B18" i="1"/>
  <c r="A18" i="1"/>
  <c r="C18" i="1"/>
  <c r="R66" i="4"/>
  <c r="R65" i="4"/>
  <c r="S68" i="4"/>
  <c r="R69" i="4"/>
  <c r="N34" i="4"/>
  <c r="P70" i="4"/>
  <c r="R14" i="4"/>
  <c r="R63" i="4"/>
  <c r="R62" i="4"/>
  <c r="R61" i="4"/>
  <c r="R60" i="4"/>
  <c r="R59" i="4"/>
  <c r="O53" i="4"/>
  <c r="R58" i="4"/>
  <c r="R68" i="4"/>
  <c r="Q17" i="4"/>
  <c r="S17" i="4" s="1"/>
  <c r="R64" i="4"/>
  <c r="R46" i="4"/>
  <c r="P53" i="4"/>
  <c r="R53" i="4" s="1"/>
  <c r="P34" i="4"/>
  <c r="Q34" i="4"/>
  <c r="O34" i="4"/>
  <c r="Q53" i="4"/>
  <c r="R17" i="4" l="1"/>
  <c r="R34" i="4"/>
  <c r="R70" i="4"/>
  <c r="S34" i="4"/>
  <c r="S53" i="4"/>
</calcChain>
</file>

<file path=xl/sharedStrings.xml><?xml version="1.0" encoding="utf-8"?>
<sst xmlns="http://schemas.openxmlformats.org/spreadsheetml/2006/main" count="315" uniqueCount="43">
  <si>
    <t xml:space="preserve">ماه </t>
  </si>
  <si>
    <t>تعداد پروانه های صادره</t>
  </si>
  <si>
    <t>تعداد واحد</t>
  </si>
  <si>
    <t>متراژ</t>
  </si>
  <si>
    <t xml:space="preserve">فروردین </t>
  </si>
  <si>
    <t>اردیبهشت</t>
  </si>
  <si>
    <t>خرداد</t>
  </si>
  <si>
    <t>تیر</t>
  </si>
  <si>
    <t>مرداد</t>
  </si>
  <si>
    <t>شهریور</t>
  </si>
  <si>
    <t>مهر</t>
  </si>
  <si>
    <t xml:space="preserve">آبان </t>
  </si>
  <si>
    <t>آذر</t>
  </si>
  <si>
    <t>دی</t>
  </si>
  <si>
    <t>بهمن</t>
  </si>
  <si>
    <t>اسفند</t>
  </si>
  <si>
    <t>جمع کل</t>
  </si>
  <si>
    <t>ماه</t>
  </si>
  <si>
    <t>مسکونی</t>
  </si>
  <si>
    <t>تجاری</t>
  </si>
  <si>
    <t>سایر</t>
  </si>
  <si>
    <t>مجموع</t>
  </si>
  <si>
    <t>دارای سند</t>
  </si>
  <si>
    <t>قولنامه ای</t>
  </si>
  <si>
    <t>تعداد</t>
  </si>
  <si>
    <t>متراژ زیربنا</t>
  </si>
  <si>
    <t>فروردین</t>
  </si>
  <si>
    <t xml:space="preserve">مهر </t>
  </si>
  <si>
    <t>آبان</t>
  </si>
  <si>
    <t xml:space="preserve">جمع کل </t>
  </si>
  <si>
    <t>شهرداري منطقه 1</t>
  </si>
  <si>
    <t>شهرداري منطقه 2</t>
  </si>
  <si>
    <t>شهرداري منطقه 3</t>
  </si>
  <si>
    <t>شهرداري منطقه 4</t>
  </si>
  <si>
    <t>آمار پروانه های ساختمانی صادره شهرداری منطقه یک ارومیه در سال 1394</t>
  </si>
  <si>
    <t>آمار پروانه های ساختمانی صادره شهرداری منطقه دو ارومیه در سال 1394</t>
  </si>
  <si>
    <t>آمار پروانه های ساختمانی صادره شهرداری منطقه سه ارومیه در سال 1394</t>
  </si>
  <si>
    <t>آمار پروانه های ساختمانی صادره شهرداری منطقه چهار ارومیه در سال 1394</t>
  </si>
  <si>
    <t>آمار پروانه های ساختمانی صادره شهرداری کل مناطق ارومیه در سال 1394</t>
  </si>
  <si>
    <t>آمار پروانه های ساختمانی صادره شهرداری منطقه پنج ارومیه در سال 1394</t>
  </si>
  <si>
    <t>شهرداري منطقه 5</t>
  </si>
  <si>
    <t>تعدادپروانه هاي صادره مسكوني  توسط مناطق  پنج گانه شهرداري  اروميه درسال 1394</t>
  </si>
  <si>
    <t xml:space="preserve">جمع  كل مناطق پنج گانه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</si>
</sst>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78"/>
    </font>
    <font>
      <sz val="8"/>
      <name val="Arial"/>
      <family val="2"/>
    </font>
    <font>
      <b/>
      <sz val="16"/>
      <name val="B Nazanin"/>
      <charset val="178"/>
    </font>
    <font>
      <b/>
      <sz val="10"/>
      <name val="B Nazanin"/>
      <charset val="178"/>
    </font>
    <font>
      <b/>
      <sz val="12"/>
      <name val="B Nazanin"/>
      <charset val="178"/>
    </font>
    <font>
      <b/>
      <sz val="8"/>
      <name val="B Nazanin"/>
      <charset val="178"/>
    </font>
    <font>
      <b/>
      <sz val="11"/>
      <name val="B Nazanin"/>
      <charset val="178"/>
    </font>
    <font>
      <sz val="10"/>
      <name val="B Nazanin"/>
      <charset val="178"/>
    </font>
    <font>
      <sz val="16"/>
      <name val="B Nazanin"/>
      <charset val="178"/>
    </font>
    <font>
      <sz val="12"/>
      <name val="B Nazanin"/>
      <charset val="178"/>
    </font>
    <font>
      <sz val="12"/>
      <name val="B Titr"/>
      <charset val="178"/>
    </font>
    <font>
      <sz val="10"/>
      <name val="B Traffic"/>
      <charset val="178"/>
    </font>
    <font>
      <b/>
      <sz val="10"/>
      <name val="B Traffic"/>
      <charset val="178"/>
    </font>
    <font>
      <b/>
      <sz val="9"/>
      <name val="B Nazanin"/>
      <charset val="178"/>
    </font>
    <font>
      <b/>
      <sz val="9"/>
      <name val="B Traffic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readingOrder="2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 readingOrder="2"/>
      <protection locked="0"/>
    </xf>
    <xf numFmtId="0" fontId="5" fillId="4" borderId="1" xfId="0" applyFont="1" applyFill="1" applyBorder="1" applyAlignment="1" applyProtection="1">
      <alignment horizontal="center" vertical="center" wrapText="1" readingOrder="2"/>
      <protection locked="0"/>
    </xf>
    <xf numFmtId="0" fontId="4" fillId="4" borderId="1" xfId="0" applyFont="1" applyFill="1" applyBorder="1" applyAlignment="1" applyProtection="1">
      <alignment horizontal="center" vertical="center" wrapText="1" readingOrder="2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7" fillId="0" borderId="13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10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4" borderId="9" xfId="0" applyFont="1" applyFill="1" applyBorder="1" applyAlignment="1" applyProtection="1">
      <alignment horizontal="center" vertical="center" wrapText="1" readingOrder="2"/>
      <protection locked="0"/>
    </xf>
    <xf numFmtId="0" fontId="4" fillId="4" borderId="1" xfId="0" applyFont="1" applyFill="1" applyBorder="1" applyAlignment="1" applyProtection="1">
      <alignment horizontal="center" vertical="center" wrapText="1" readingOrder="2"/>
      <protection locked="0"/>
    </xf>
    <xf numFmtId="0" fontId="4" fillId="4" borderId="5" xfId="0" applyFont="1" applyFill="1" applyBorder="1" applyAlignment="1" applyProtection="1">
      <alignment horizontal="center" vertical="center" wrapText="1" readingOrder="2"/>
      <protection locked="0"/>
    </xf>
    <xf numFmtId="0" fontId="4" fillId="4" borderId="7" xfId="0" applyFont="1" applyFill="1" applyBorder="1" applyAlignment="1" applyProtection="1">
      <alignment horizontal="center" vertical="center" wrapText="1" readingOrder="2"/>
      <protection locked="0"/>
    </xf>
    <xf numFmtId="0" fontId="4" fillId="4" borderId="8" xfId="0" applyFont="1" applyFill="1" applyBorder="1" applyAlignment="1" applyProtection="1">
      <alignment horizontal="center" vertical="center" wrapText="1" readingOrder="2"/>
      <protection locked="0"/>
    </xf>
    <xf numFmtId="0" fontId="4" fillId="4" borderId="2" xfId="0" applyFont="1" applyFill="1" applyBorder="1" applyAlignment="1" applyProtection="1">
      <alignment horizontal="center" vertical="center" wrapText="1" readingOrder="2"/>
      <protection locked="0"/>
    </xf>
    <xf numFmtId="0" fontId="6" fillId="4" borderId="9" xfId="0" applyFont="1" applyFill="1" applyBorder="1" applyAlignment="1" applyProtection="1">
      <alignment horizontal="center" vertical="center" wrapText="1" readingOrder="2"/>
      <protection locked="0"/>
    </xf>
    <xf numFmtId="0" fontId="6" fillId="4" borderId="1" xfId="0" applyFont="1" applyFill="1" applyBorder="1" applyAlignment="1" applyProtection="1">
      <alignment horizontal="center" vertical="center" wrapText="1" readingOrder="2"/>
      <protection locked="0"/>
    </xf>
    <xf numFmtId="0" fontId="6" fillId="4" borderId="5" xfId="0" applyFont="1" applyFill="1" applyBorder="1" applyAlignment="1" applyProtection="1">
      <alignment horizontal="center" vertical="center" wrapText="1" readingOrder="2"/>
      <protection locked="0"/>
    </xf>
    <xf numFmtId="0" fontId="6" fillId="4" borderId="6" xfId="0" applyFont="1" applyFill="1" applyBorder="1" applyAlignment="1" applyProtection="1">
      <alignment horizontal="center" vertical="center" wrapText="1" readingOrder="2"/>
      <protection locked="0"/>
    </xf>
    <xf numFmtId="0" fontId="6" fillId="4" borderId="7" xfId="0" applyFont="1" applyFill="1" applyBorder="1" applyAlignment="1" applyProtection="1">
      <alignment horizontal="center" vertical="center" wrapText="1" readingOrder="2"/>
      <protection locked="0"/>
    </xf>
    <xf numFmtId="0" fontId="4" fillId="4" borderId="6" xfId="0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FFFF99"/>
      <color rgb="FF000000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تعداد کل پروانه های صادره مسکونی  مناطق پنج گانه شهرداری ارومیه در سال  94</a:t>
            </a:r>
          </a:p>
        </c:rich>
      </c:tx>
      <c:layout>
        <c:manualLayout>
          <c:xMode val="edge"/>
          <c:yMode val="edge"/>
          <c:x val="0.32105663864667244"/>
          <c:y val="8.2529676080877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88620899402184"/>
          <c:y val="0.19225866898253488"/>
          <c:w val="0.76603325415676971"/>
          <c:h val="0.61522757367942182"/>
        </c:manualLayout>
      </c:layout>
      <c:barChart>
        <c:barDir val="col"/>
        <c:grouping val="clustered"/>
        <c:varyColors val="0"/>
        <c:ser>
          <c:idx val="0"/>
          <c:order val="0"/>
          <c:tx>
            <c:v>تعدادكل پروانه هاي صادره مناطق چهارگانه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'تعداد پروانه و واحد'!$S$6:$S$17</c:f>
              <c:strCache>
                <c:ptCount val="12"/>
                <c:pt idx="0">
                  <c:v>فروردین 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</c:v>
                </c:pt>
                <c:pt idx="7">
                  <c:v>آبان 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'تعداد پروانه و واحد'!$C$6:$C$17</c:f>
              <c:numCache>
                <c:formatCode>General</c:formatCode>
                <c:ptCount val="12"/>
                <c:pt idx="0">
                  <c:v>86</c:v>
                </c:pt>
                <c:pt idx="1">
                  <c:v>140</c:v>
                </c:pt>
                <c:pt idx="2">
                  <c:v>151</c:v>
                </c:pt>
                <c:pt idx="3">
                  <c:v>160</c:v>
                </c:pt>
                <c:pt idx="4">
                  <c:v>139</c:v>
                </c:pt>
                <c:pt idx="5">
                  <c:v>123</c:v>
                </c:pt>
                <c:pt idx="6">
                  <c:v>89</c:v>
                </c:pt>
                <c:pt idx="7">
                  <c:v>88</c:v>
                </c:pt>
                <c:pt idx="8">
                  <c:v>77</c:v>
                </c:pt>
                <c:pt idx="9">
                  <c:v>40</c:v>
                </c:pt>
                <c:pt idx="10">
                  <c:v>71</c:v>
                </c:pt>
                <c:pt idx="11">
                  <c:v>302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8460672"/>
        <c:axId val="88466560"/>
      </c:barChart>
      <c:catAx>
        <c:axId val="884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/>
            </a:pPr>
            <a:endParaRPr lang="fa-IR"/>
          </a:p>
        </c:txPr>
        <c:crossAx val="88466560"/>
        <c:crosses val="autoZero"/>
        <c:auto val="1"/>
        <c:lblAlgn val="ctr"/>
        <c:lblOffset val="100"/>
        <c:tickMarkSkip val="1"/>
        <c:noMultiLvlLbl val="0"/>
      </c:catAx>
      <c:valAx>
        <c:axId val="88466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/>
            </a:pPr>
            <a:endParaRPr lang="fa-IR"/>
          </a:p>
        </c:txPr>
        <c:crossAx val="88460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/>
            </a:pPr>
            <a:endParaRPr lang="fa-IR"/>
          </a:p>
        </c:txPr>
      </c:dTable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1" i="0" u="none" strike="noStrike" baseline="0">
          <a:solidFill>
            <a:srgbClr val="000000"/>
          </a:solidFill>
          <a:latin typeface="2  Nazanin"/>
          <a:ea typeface="2  Nazanin"/>
          <a:cs typeface="B Traffic" pitchFamily="2" charset="-78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a-I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55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r>
              <a:rPr lang="fa-IR"/>
              <a:t>نمودار تعداد کل پروانه های صادره شهرداری ارومیه در سال94</a:t>
            </a:r>
          </a:p>
        </c:rich>
      </c:tx>
      <c:layout>
        <c:manualLayout>
          <c:xMode val="edge"/>
          <c:yMode val="edge"/>
          <c:x val="0.28711657767669874"/>
          <c:y val="0.1151455960721246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3842696518830344E-2"/>
          <c:y val="0.19092001757997334"/>
          <c:w val="0.9400975053758166"/>
          <c:h val="0.52339330738677414"/>
        </c:manualLayout>
      </c:layout>
      <c:bar3DChart>
        <c:barDir val="col"/>
        <c:grouping val="clustered"/>
        <c:varyColors val="0"/>
        <c:ser>
          <c:idx val="0"/>
          <c:order val="0"/>
          <c:tx>
            <c:v>تعداد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مسکونی.تجاری!$A$95:$A$106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مسکونی.تجاری!$R$95:$R$106</c:f>
              <c:numCache>
                <c:formatCode>General</c:formatCode>
                <c:ptCount val="12"/>
                <c:pt idx="0">
                  <c:v>92</c:v>
                </c:pt>
                <c:pt idx="1">
                  <c:v>151</c:v>
                </c:pt>
                <c:pt idx="2">
                  <c:v>155</c:v>
                </c:pt>
                <c:pt idx="3">
                  <c:v>168</c:v>
                </c:pt>
                <c:pt idx="4">
                  <c:v>154</c:v>
                </c:pt>
                <c:pt idx="5">
                  <c:v>129</c:v>
                </c:pt>
                <c:pt idx="6">
                  <c:v>91</c:v>
                </c:pt>
                <c:pt idx="7">
                  <c:v>93</c:v>
                </c:pt>
                <c:pt idx="8">
                  <c:v>79</c:v>
                </c:pt>
                <c:pt idx="9">
                  <c:v>45</c:v>
                </c:pt>
                <c:pt idx="10">
                  <c:v>72</c:v>
                </c:pt>
                <c:pt idx="11">
                  <c:v>309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024960"/>
        <c:axId val="90026752"/>
        <c:axId val="0"/>
      </c:bar3DChart>
      <c:catAx>
        <c:axId val="900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002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02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a-IR"/>
          </a:p>
        </c:txPr>
        <c:crossAx val="90024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10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B Traffic" pitchFamily="2" charset="-78"/>
              </a:defRPr>
            </a:pPr>
            <a:endParaRPr lang="fa-IR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a-IR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406399</xdr:colOff>
      <xdr:row>19</xdr:row>
      <xdr:rowOff>1760476</xdr:rowOff>
    </xdr:from>
    <xdr:to>
      <xdr:col>18</xdr:col>
      <xdr:colOff>135466</xdr:colOff>
      <xdr:row>35</xdr:row>
      <xdr:rowOff>65479</xdr:rowOff>
    </xdr:to>
    <xdr:graphicFrame macro="">
      <xdr:nvGraphicFramePr>
        <xdr:cNvPr id="1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475209</xdr:colOff>
      <xdr:row>0</xdr:row>
      <xdr:rowOff>149087</xdr:rowOff>
    </xdr:from>
    <xdr:to>
      <xdr:col>10</xdr:col>
      <xdr:colOff>87520</xdr:colOff>
      <xdr:row>2</xdr:row>
      <xdr:rowOff>85273</xdr:rowOff>
    </xdr:to>
    <xdr:grpSp>
      <xdr:nvGrpSpPr>
        <xdr:cNvPr id="45" name="Group 20"/>
        <xdr:cNvGrpSpPr>
          <a:grpSpLocks/>
        </xdr:cNvGrpSpPr>
      </xdr:nvGrpSpPr>
      <xdr:grpSpPr bwMode="auto">
        <a:xfrm>
          <a:off x="4162913" y="149087"/>
          <a:ext cx="1192755" cy="952186"/>
          <a:chOff x="2452" y="25"/>
          <a:chExt cx="115" cy="120"/>
        </a:xfrm>
      </xdr:grpSpPr>
      <xdr:sp macro="" textlink="">
        <xdr:nvSpPr>
          <xdr:cNvPr id="46" name="Oval 21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WordArt 22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5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8" name="WordArt 23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9" name="Picture 2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0" name="Oval 25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101599</xdr:colOff>
      <xdr:row>19</xdr:row>
      <xdr:rowOff>592667</xdr:rowOff>
    </xdr:from>
    <xdr:to>
      <xdr:col>10</xdr:col>
      <xdr:colOff>238844</xdr:colOff>
      <xdr:row>19</xdr:row>
      <xdr:rowOff>1544853</xdr:rowOff>
    </xdr:to>
    <xdr:grpSp>
      <xdr:nvGrpSpPr>
        <xdr:cNvPr id="15" name="Group 20"/>
        <xdr:cNvGrpSpPr>
          <a:grpSpLocks/>
        </xdr:cNvGrpSpPr>
      </xdr:nvGrpSpPr>
      <xdr:grpSpPr bwMode="auto">
        <a:xfrm>
          <a:off x="4316118" y="6867408"/>
          <a:ext cx="1190874" cy="952186"/>
          <a:chOff x="2452" y="25"/>
          <a:chExt cx="115" cy="120"/>
        </a:xfrm>
      </xdr:grpSpPr>
      <xdr:sp macro="" textlink="">
        <xdr:nvSpPr>
          <xdr:cNvPr id="16" name="Oval 21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WordArt 22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5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18" name="WordArt 23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9" name="Picture 2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0" name="Oval 25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107</xdr:row>
      <xdr:rowOff>85235</xdr:rowOff>
    </xdr:from>
    <xdr:to>
      <xdr:col>18</xdr:col>
      <xdr:colOff>781050</xdr:colOff>
      <xdr:row>137</xdr:row>
      <xdr:rowOff>56660</xdr:rowOff>
    </xdr:to>
    <xdr:graphicFrame macro="">
      <xdr:nvGraphicFramePr>
        <xdr:cNvPr id="51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topLeftCell="A4" zoomScale="81" zoomScaleNormal="81" workbookViewId="0">
      <selection activeCell="P17" sqref="P17"/>
    </sheetView>
  </sheetViews>
  <sheetFormatPr defaultColWidth="9.109375" defaultRowHeight="16.2" x14ac:dyDescent="0.5"/>
  <cols>
    <col min="1" max="19" width="7.6640625" style="6" customWidth="1"/>
    <col min="20" max="20" width="15.44140625" style="6" customWidth="1"/>
    <col min="21" max="16384" width="9.109375" style="6"/>
  </cols>
  <sheetData>
    <row r="1" spans="1:19" ht="63" customHeight="1" x14ac:dyDescent="0.5"/>
    <row r="2" spans="1:19" ht="17.25" customHeight="1" x14ac:dyDescent="0.5">
      <c r="A2" s="18"/>
      <c r="B2" s="18"/>
      <c r="C2" s="18"/>
      <c r="D2" s="18"/>
      <c r="E2" s="18"/>
      <c r="F2" s="18"/>
      <c r="G2" s="18"/>
      <c r="H2" s="37"/>
      <c r="I2" s="37"/>
      <c r="J2" s="37"/>
      <c r="K2" s="37"/>
      <c r="L2" s="37"/>
      <c r="M2" s="18"/>
      <c r="N2" s="18"/>
      <c r="O2" s="18"/>
      <c r="P2" s="18"/>
      <c r="Q2" s="18"/>
      <c r="R2" s="18"/>
      <c r="S2" s="18"/>
    </row>
    <row r="3" spans="1:19" ht="24" customHeight="1" x14ac:dyDescent="0.85">
      <c r="A3" s="43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31.5" customHeight="1" x14ac:dyDescent="0.5">
      <c r="A4" s="38" t="s">
        <v>42</v>
      </c>
      <c r="B4" s="39"/>
      <c r="C4" s="40"/>
      <c r="D4" s="38" t="s">
        <v>40</v>
      </c>
      <c r="E4" s="39"/>
      <c r="F4" s="40"/>
      <c r="G4" s="38" t="s">
        <v>33</v>
      </c>
      <c r="H4" s="39"/>
      <c r="I4" s="40"/>
      <c r="J4" s="38" t="s">
        <v>32</v>
      </c>
      <c r="K4" s="39"/>
      <c r="L4" s="40"/>
      <c r="M4" s="38" t="s">
        <v>31</v>
      </c>
      <c r="N4" s="39"/>
      <c r="O4" s="40"/>
      <c r="P4" s="38" t="s">
        <v>30</v>
      </c>
      <c r="Q4" s="39"/>
      <c r="R4" s="40"/>
      <c r="S4" s="41" t="s">
        <v>0</v>
      </c>
    </row>
    <row r="5" spans="1:19" ht="40.5" customHeight="1" x14ac:dyDescent="0.5">
      <c r="A5" s="34" t="s">
        <v>3</v>
      </c>
      <c r="B5" s="34" t="s">
        <v>2</v>
      </c>
      <c r="C5" s="35" t="s">
        <v>1</v>
      </c>
      <c r="D5" s="34" t="s">
        <v>3</v>
      </c>
      <c r="E5" s="34" t="s">
        <v>2</v>
      </c>
      <c r="F5" s="35" t="s">
        <v>1</v>
      </c>
      <c r="G5" s="34" t="s">
        <v>3</v>
      </c>
      <c r="H5" s="34" t="s">
        <v>2</v>
      </c>
      <c r="I5" s="35" t="s">
        <v>1</v>
      </c>
      <c r="J5" s="34" t="s">
        <v>3</v>
      </c>
      <c r="K5" s="34" t="s">
        <v>2</v>
      </c>
      <c r="L5" s="35" t="s">
        <v>1</v>
      </c>
      <c r="M5" s="34" t="s">
        <v>3</v>
      </c>
      <c r="N5" s="34" t="s">
        <v>2</v>
      </c>
      <c r="O5" s="35" t="s">
        <v>1</v>
      </c>
      <c r="P5" s="34" t="s">
        <v>3</v>
      </c>
      <c r="Q5" s="34" t="s">
        <v>2</v>
      </c>
      <c r="R5" s="35" t="s">
        <v>1</v>
      </c>
      <c r="S5" s="42"/>
    </row>
    <row r="6" spans="1:19" ht="24" customHeight="1" x14ac:dyDescent="0.5">
      <c r="A6" s="29">
        <f t="shared" ref="A6:B17" si="0">SUM(P6+M6+J6+G6+D6)</f>
        <v>28956.949999999997</v>
      </c>
      <c r="B6" s="29">
        <f t="shared" si="0"/>
        <v>181</v>
      </c>
      <c r="C6" s="29">
        <f>SUM(R6+O6+L6+I6+F6)</f>
        <v>86</v>
      </c>
      <c r="D6" s="30">
        <v>0</v>
      </c>
      <c r="E6" s="30">
        <v>0</v>
      </c>
      <c r="F6" s="30">
        <v>0</v>
      </c>
      <c r="G6" s="30">
        <v>12077.81</v>
      </c>
      <c r="H6" s="30">
        <v>82</v>
      </c>
      <c r="I6" s="30">
        <v>33</v>
      </c>
      <c r="J6" s="30">
        <v>11101.2</v>
      </c>
      <c r="K6" s="30">
        <v>68</v>
      </c>
      <c r="L6" s="30">
        <v>32</v>
      </c>
      <c r="M6" s="31">
        <v>1419</v>
      </c>
      <c r="N6" s="30">
        <v>10</v>
      </c>
      <c r="O6" s="30">
        <v>10</v>
      </c>
      <c r="P6" s="30">
        <v>4358.9399999999996</v>
      </c>
      <c r="Q6" s="30">
        <v>21</v>
      </c>
      <c r="R6" s="30">
        <v>11</v>
      </c>
      <c r="S6" s="24" t="s">
        <v>4</v>
      </c>
    </row>
    <row r="7" spans="1:19" ht="24" customHeight="1" x14ac:dyDescent="0.5">
      <c r="A7" s="29">
        <f t="shared" si="0"/>
        <v>71387.17</v>
      </c>
      <c r="B7" s="29">
        <f t="shared" si="0"/>
        <v>258</v>
      </c>
      <c r="C7" s="29">
        <f t="shared" ref="C7:C17" si="1">SUM(R7+O7+L7+I7+F7)</f>
        <v>140</v>
      </c>
      <c r="D7" s="30">
        <v>0</v>
      </c>
      <c r="E7" s="30">
        <v>0</v>
      </c>
      <c r="F7" s="30">
        <v>0</v>
      </c>
      <c r="G7" s="30">
        <v>17205.55</v>
      </c>
      <c r="H7" s="30">
        <v>95</v>
      </c>
      <c r="I7" s="30">
        <v>30</v>
      </c>
      <c r="J7" s="30">
        <v>16483.68</v>
      </c>
      <c r="K7" s="30">
        <v>108</v>
      </c>
      <c r="L7" s="30">
        <v>66</v>
      </c>
      <c r="M7" s="31">
        <v>4339</v>
      </c>
      <c r="N7" s="30">
        <v>34</v>
      </c>
      <c r="O7" s="30">
        <v>33</v>
      </c>
      <c r="P7" s="30">
        <v>33358.94</v>
      </c>
      <c r="Q7" s="30">
        <v>21</v>
      </c>
      <c r="R7" s="30">
        <v>11</v>
      </c>
      <c r="S7" s="24" t="s">
        <v>5</v>
      </c>
    </row>
    <row r="8" spans="1:19" ht="24" customHeight="1" x14ac:dyDescent="0.5">
      <c r="A8" s="29">
        <f t="shared" si="0"/>
        <v>55665.389999999992</v>
      </c>
      <c r="B8" s="29">
        <f t="shared" si="0"/>
        <v>308</v>
      </c>
      <c r="C8" s="29">
        <f t="shared" si="1"/>
        <v>151</v>
      </c>
      <c r="D8" s="30">
        <v>793.2</v>
      </c>
      <c r="E8" s="30">
        <v>6</v>
      </c>
      <c r="F8" s="30">
        <v>3</v>
      </c>
      <c r="G8" s="30">
        <v>12430.99</v>
      </c>
      <c r="H8" s="30">
        <v>74</v>
      </c>
      <c r="I8" s="30">
        <v>31</v>
      </c>
      <c r="J8" s="30">
        <v>15178.6</v>
      </c>
      <c r="K8" s="30">
        <v>91</v>
      </c>
      <c r="L8" s="30">
        <v>48</v>
      </c>
      <c r="M8" s="31">
        <v>5598</v>
      </c>
      <c r="N8" s="30">
        <v>39</v>
      </c>
      <c r="O8" s="30">
        <v>30</v>
      </c>
      <c r="P8" s="30">
        <v>21664.6</v>
      </c>
      <c r="Q8" s="30">
        <v>98</v>
      </c>
      <c r="R8" s="30">
        <v>39</v>
      </c>
      <c r="S8" s="24" t="s">
        <v>6</v>
      </c>
    </row>
    <row r="9" spans="1:19" ht="24" customHeight="1" x14ac:dyDescent="0.5">
      <c r="A9" s="29">
        <f t="shared" si="0"/>
        <v>49581.63</v>
      </c>
      <c r="B9" s="29">
        <f t="shared" si="0"/>
        <v>281</v>
      </c>
      <c r="C9" s="29">
        <f t="shared" si="1"/>
        <v>160</v>
      </c>
      <c r="D9" s="30">
        <v>3217.1</v>
      </c>
      <c r="E9" s="30">
        <v>7</v>
      </c>
      <c r="F9" s="30">
        <v>3</v>
      </c>
      <c r="G9" s="30">
        <v>7878.8</v>
      </c>
      <c r="H9" s="30">
        <v>50</v>
      </c>
      <c r="I9" s="30">
        <v>30</v>
      </c>
      <c r="J9" s="30">
        <v>11724.25</v>
      </c>
      <c r="K9" s="30">
        <v>72</v>
      </c>
      <c r="L9" s="30">
        <v>45</v>
      </c>
      <c r="M9" s="31">
        <v>4556</v>
      </c>
      <c r="N9" s="30">
        <v>35</v>
      </c>
      <c r="O9" s="30">
        <v>32</v>
      </c>
      <c r="P9" s="30">
        <v>22205.48</v>
      </c>
      <c r="Q9" s="30">
        <v>117</v>
      </c>
      <c r="R9" s="30">
        <v>50</v>
      </c>
      <c r="S9" s="24" t="s">
        <v>7</v>
      </c>
    </row>
    <row r="10" spans="1:19" ht="24" customHeight="1" x14ac:dyDescent="0.5">
      <c r="A10" s="29">
        <f t="shared" si="0"/>
        <v>57562.09</v>
      </c>
      <c r="B10" s="29">
        <f t="shared" si="0"/>
        <v>296</v>
      </c>
      <c r="C10" s="29">
        <f t="shared" si="1"/>
        <v>139</v>
      </c>
      <c r="D10" s="30">
        <v>8637.7000000000007</v>
      </c>
      <c r="E10" s="30">
        <v>36</v>
      </c>
      <c r="F10" s="30">
        <v>7</v>
      </c>
      <c r="G10" s="30">
        <v>8916.42</v>
      </c>
      <c r="H10" s="30">
        <v>51</v>
      </c>
      <c r="I10" s="30">
        <v>27</v>
      </c>
      <c r="J10" s="31">
        <v>14221.47</v>
      </c>
      <c r="K10" s="30">
        <v>84</v>
      </c>
      <c r="L10" s="30">
        <v>48</v>
      </c>
      <c r="M10" s="31">
        <v>2633</v>
      </c>
      <c r="N10" s="30">
        <v>24</v>
      </c>
      <c r="O10" s="30">
        <v>22</v>
      </c>
      <c r="P10" s="30">
        <v>23153.5</v>
      </c>
      <c r="Q10" s="30">
        <v>101</v>
      </c>
      <c r="R10" s="30">
        <v>35</v>
      </c>
      <c r="S10" s="24" t="s">
        <v>8</v>
      </c>
    </row>
    <row r="11" spans="1:19" ht="24" customHeight="1" x14ac:dyDescent="0.5">
      <c r="A11" s="29">
        <f t="shared" si="0"/>
        <v>46656.460000000006</v>
      </c>
      <c r="B11" s="29">
        <f t="shared" si="0"/>
        <v>254</v>
      </c>
      <c r="C11" s="29">
        <f t="shared" si="1"/>
        <v>123</v>
      </c>
      <c r="D11" s="30">
        <v>3836.5</v>
      </c>
      <c r="E11" s="30">
        <v>20</v>
      </c>
      <c r="F11" s="30">
        <v>3</v>
      </c>
      <c r="G11" s="30">
        <v>6297.58</v>
      </c>
      <c r="H11" s="30">
        <v>35</v>
      </c>
      <c r="I11" s="30">
        <v>17</v>
      </c>
      <c r="J11" s="30">
        <v>17113.580000000002</v>
      </c>
      <c r="K11" s="30">
        <v>87</v>
      </c>
      <c r="L11" s="30">
        <v>45</v>
      </c>
      <c r="M11" s="31">
        <v>3136</v>
      </c>
      <c r="N11" s="30">
        <v>25</v>
      </c>
      <c r="O11" s="30">
        <v>23</v>
      </c>
      <c r="P11" s="30">
        <v>16272.8</v>
      </c>
      <c r="Q11" s="30">
        <v>87</v>
      </c>
      <c r="R11" s="30">
        <v>35</v>
      </c>
      <c r="S11" s="24" t="s">
        <v>9</v>
      </c>
    </row>
    <row r="12" spans="1:19" ht="24" customHeight="1" x14ac:dyDescent="0.5">
      <c r="A12" s="29">
        <f t="shared" si="0"/>
        <v>28547.809999999998</v>
      </c>
      <c r="B12" s="29">
        <f t="shared" si="0"/>
        <v>155</v>
      </c>
      <c r="C12" s="29">
        <f t="shared" si="1"/>
        <v>89</v>
      </c>
      <c r="D12" s="30">
        <v>3221</v>
      </c>
      <c r="E12" s="30">
        <v>14</v>
      </c>
      <c r="F12" s="30">
        <v>3</v>
      </c>
      <c r="G12" s="30">
        <v>1894.71</v>
      </c>
      <c r="H12" s="30">
        <v>15</v>
      </c>
      <c r="I12" s="30">
        <v>11</v>
      </c>
      <c r="J12" s="30">
        <v>6623.5</v>
      </c>
      <c r="K12" s="30">
        <v>40</v>
      </c>
      <c r="L12" s="30">
        <v>26</v>
      </c>
      <c r="M12" s="31">
        <v>3095</v>
      </c>
      <c r="N12" s="30">
        <v>26</v>
      </c>
      <c r="O12" s="30">
        <v>22</v>
      </c>
      <c r="P12" s="30">
        <v>13713.6</v>
      </c>
      <c r="Q12" s="30">
        <v>60</v>
      </c>
      <c r="R12" s="30">
        <v>27</v>
      </c>
      <c r="S12" s="24" t="s">
        <v>10</v>
      </c>
    </row>
    <row r="13" spans="1:19" ht="24" customHeight="1" x14ac:dyDescent="0.5">
      <c r="A13" s="29">
        <f t="shared" si="0"/>
        <v>34735.870000000003</v>
      </c>
      <c r="B13" s="29">
        <f t="shared" si="0"/>
        <v>186</v>
      </c>
      <c r="C13" s="29">
        <f t="shared" si="1"/>
        <v>88</v>
      </c>
      <c r="D13" s="30">
        <v>2357.86</v>
      </c>
      <c r="E13" s="30">
        <v>14</v>
      </c>
      <c r="F13" s="30">
        <v>4</v>
      </c>
      <c r="G13" s="30">
        <v>3310.46</v>
      </c>
      <c r="H13" s="30">
        <v>19</v>
      </c>
      <c r="I13" s="30">
        <v>10</v>
      </c>
      <c r="J13" s="30">
        <v>12176.35</v>
      </c>
      <c r="K13" s="30">
        <v>66</v>
      </c>
      <c r="L13" s="30">
        <v>31</v>
      </c>
      <c r="M13" s="31">
        <v>4047</v>
      </c>
      <c r="N13" s="30">
        <v>23</v>
      </c>
      <c r="O13" s="30">
        <v>17</v>
      </c>
      <c r="P13" s="30">
        <v>12844.2</v>
      </c>
      <c r="Q13" s="30">
        <v>64</v>
      </c>
      <c r="R13" s="30">
        <v>26</v>
      </c>
      <c r="S13" s="24" t="s">
        <v>11</v>
      </c>
    </row>
    <row r="14" spans="1:19" ht="24" customHeight="1" x14ac:dyDescent="0.5">
      <c r="A14" s="29">
        <f t="shared" si="0"/>
        <v>20658.32</v>
      </c>
      <c r="B14" s="29">
        <f t="shared" si="0"/>
        <v>123</v>
      </c>
      <c r="C14" s="29">
        <f t="shared" si="1"/>
        <v>77</v>
      </c>
      <c r="D14" s="30">
        <v>1918.25</v>
      </c>
      <c r="E14" s="30">
        <v>7</v>
      </c>
      <c r="F14" s="30">
        <v>2</v>
      </c>
      <c r="G14" s="30">
        <v>4960.58</v>
      </c>
      <c r="H14" s="30">
        <v>32</v>
      </c>
      <c r="I14" s="30">
        <v>17</v>
      </c>
      <c r="J14" s="30">
        <v>6658.94</v>
      </c>
      <c r="K14" s="30">
        <v>38</v>
      </c>
      <c r="L14" s="30">
        <v>23</v>
      </c>
      <c r="M14" s="31">
        <v>2606</v>
      </c>
      <c r="N14" s="30">
        <v>22</v>
      </c>
      <c r="O14" s="30">
        <v>19</v>
      </c>
      <c r="P14" s="30">
        <v>4514.55</v>
      </c>
      <c r="Q14" s="30">
        <v>24</v>
      </c>
      <c r="R14" s="30">
        <v>16</v>
      </c>
      <c r="S14" s="24" t="s">
        <v>12</v>
      </c>
    </row>
    <row r="15" spans="1:19" ht="24" customHeight="1" x14ac:dyDescent="0.5">
      <c r="A15" s="29">
        <f t="shared" si="0"/>
        <v>11071</v>
      </c>
      <c r="B15" s="29">
        <f t="shared" si="0"/>
        <v>65</v>
      </c>
      <c r="C15" s="29">
        <f t="shared" si="1"/>
        <v>40</v>
      </c>
      <c r="D15" s="30">
        <v>135.80000000000001</v>
      </c>
      <c r="E15" s="30">
        <v>1</v>
      </c>
      <c r="F15" s="30">
        <v>1</v>
      </c>
      <c r="G15" s="30">
        <v>2316.5</v>
      </c>
      <c r="H15" s="30">
        <v>13</v>
      </c>
      <c r="I15" s="30">
        <v>8</v>
      </c>
      <c r="J15" s="30">
        <v>4143.25</v>
      </c>
      <c r="K15" s="30">
        <v>27</v>
      </c>
      <c r="L15" s="30">
        <v>16</v>
      </c>
      <c r="M15" s="31">
        <v>1945</v>
      </c>
      <c r="N15" s="30">
        <v>13</v>
      </c>
      <c r="O15" s="30">
        <v>10</v>
      </c>
      <c r="P15" s="30">
        <v>2530.4499999999998</v>
      </c>
      <c r="Q15" s="30">
        <v>11</v>
      </c>
      <c r="R15" s="30">
        <v>5</v>
      </c>
      <c r="S15" s="24" t="s">
        <v>13</v>
      </c>
    </row>
    <row r="16" spans="1:19" ht="24" customHeight="1" x14ac:dyDescent="0.5">
      <c r="A16" s="29">
        <f t="shared" si="0"/>
        <v>23482.9</v>
      </c>
      <c r="B16" s="29">
        <f t="shared" si="0"/>
        <v>132</v>
      </c>
      <c r="C16" s="29">
        <f t="shared" si="1"/>
        <v>71</v>
      </c>
      <c r="D16" s="30">
        <v>0</v>
      </c>
      <c r="E16" s="30">
        <v>0</v>
      </c>
      <c r="F16" s="30">
        <v>0</v>
      </c>
      <c r="G16" s="30">
        <v>3811.2</v>
      </c>
      <c r="H16" s="30">
        <v>25</v>
      </c>
      <c r="I16" s="30">
        <v>15</v>
      </c>
      <c r="J16" s="30">
        <v>5085.09</v>
      </c>
      <c r="K16" s="30">
        <v>29</v>
      </c>
      <c r="L16" s="30">
        <v>18</v>
      </c>
      <c r="M16" s="31">
        <v>2420</v>
      </c>
      <c r="N16" s="30">
        <v>22</v>
      </c>
      <c r="O16" s="30">
        <v>20</v>
      </c>
      <c r="P16" s="30">
        <v>12166.61</v>
      </c>
      <c r="Q16" s="30">
        <v>56</v>
      </c>
      <c r="R16" s="30">
        <v>18</v>
      </c>
      <c r="S16" s="24" t="s">
        <v>14</v>
      </c>
    </row>
    <row r="17" spans="1:19" ht="24" customHeight="1" x14ac:dyDescent="0.5">
      <c r="A17" s="29">
        <f t="shared" si="0"/>
        <v>150487.01999999999</v>
      </c>
      <c r="B17" s="29">
        <f t="shared" si="0"/>
        <v>650</v>
      </c>
      <c r="C17" s="29">
        <f t="shared" si="1"/>
        <v>302</v>
      </c>
      <c r="D17" s="30">
        <v>7748.3</v>
      </c>
      <c r="E17" s="30">
        <v>35</v>
      </c>
      <c r="F17" s="30">
        <v>9</v>
      </c>
      <c r="G17" s="30">
        <v>8812.31</v>
      </c>
      <c r="H17" s="30">
        <v>56</v>
      </c>
      <c r="I17" s="30">
        <v>36</v>
      </c>
      <c r="J17" s="30">
        <v>29450.55</v>
      </c>
      <c r="K17" s="30">
        <v>132</v>
      </c>
      <c r="L17" s="30">
        <v>68</v>
      </c>
      <c r="M17" s="31">
        <v>12392</v>
      </c>
      <c r="N17" s="30">
        <v>54</v>
      </c>
      <c r="O17" s="30">
        <v>49</v>
      </c>
      <c r="P17" s="30">
        <v>92083.86</v>
      </c>
      <c r="Q17" s="30">
        <v>373</v>
      </c>
      <c r="R17" s="30">
        <v>140</v>
      </c>
      <c r="S17" s="24" t="s">
        <v>15</v>
      </c>
    </row>
    <row r="18" spans="1:19" ht="24" customHeight="1" x14ac:dyDescent="0.5">
      <c r="A18" s="29">
        <f t="shared" ref="A18" si="2">SUM(P18+M18+J18+G18)</f>
        <v>546926.9</v>
      </c>
      <c r="B18" s="29">
        <f t="shared" ref="B18" si="3">SUM(Q18+N18+K18+H18)</f>
        <v>2749</v>
      </c>
      <c r="C18" s="29">
        <f t="shared" ref="C18" si="4">SUM(R18+O18+L18+I18)</f>
        <v>1431</v>
      </c>
      <c r="D18" s="32">
        <f t="shared" ref="D18:F18" si="5">SUM(D6:D17)</f>
        <v>31865.71</v>
      </c>
      <c r="E18" s="32">
        <f t="shared" si="5"/>
        <v>140</v>
      </c>
      <c r="F18" s="32">
        <f t="shared" si="5"/>
        <v>35</v>
      </c>
      <c r="G18" s="36">
        <f t="shared" ref="G18:O18" si="6">SUM(G6:G17)</f>
        <v>89912.91</v>
      </c>
      <c r="H18" s="32">
        <f t="shared" si="6"/>
        <v>547</v>
      </c>
      <c r="I18" s="32">
        <f t="shared" si="6"/>
        <v>265</v>
      </c>
      <c r="J18" s="36">
        <f t="shared" si="6"/>
        <v>149960.46</v>
      </c>
      <c r="K18" s="32">
        <f t="shared" si="6"/>
        <v>842</v>
      </c>
      <c r="L18" s="32">
        <f t="shared" si="6"/>
        <v>466</v>
      </c>
      <c r="M18" s="33">
        <f t="shared" si="6"/>
        <v>48186</v>
      </c>
      <c r="N18" s="32">
        <f t="shared" si="6"/>
        <v>327</v>
      </c>
      <c r="O18" s="32">
        <f t="shared" si="6"/>
        <v>287</v>
      </c>
      <c r="P18" s="36">
        <f t="shared" ref="P18:Q18" si="7">SUM(P6:P17)</f>
        <v>258867.53000000003</v>
      </c>
      <c r="Q18" s="32">
        <f t="shared" si="7"/>
        <v>1033</v>
      </c>
      <c r="R18" s="32">
        <f>SUM(R6:R17)</f>
        <v>413</v>
      </c>
      <c r="S18" s="25" t="s">
        <v>16</v>
      </c>
    </row>
    <row r="19" spans="1:19" ht="11.25" customHeight="1" x14ac:dyDescent="0.5">
      <c r="G19" s="18"/>
      <c r="H19" s="19"/>
      <c r="I19" s="19"/>
      <c r="J19" s="19"/>
      <c r="K19" s="19"/>
      <c r="L19" s="19"/>
      <c r="M19" s="20"/>
      <c r="N19" s="20"/>
      <c r="O19" s="20"/>
      <c r="P19" s="20"/>
      <c r="Q19" s="20"/>
      <c r="R19" s="18"/>
      <c r="S19" s="20"/>
    </row>
    <row r="20" spans="1:19" ht="158.25" customHeight="1" x14ac:dyDescent="0.5">
      <c r="H20" s="7"/>
      <c r="I20" s="7"/>
      <c r="J20" s="7"/>
      <c r="K20" s="7"/>
      <c r="L20" s="7"/>
      <c r="R20" s="18"/>
    </row>
    <row r="21" spans="1:19" ht="27.75" customHeight="1" x14ac:dyDescent="0.5">
      <c r="H21" s="46"/>
      <c r="I21" s="46"/>
      <c r="J21" s="46"/>
      <c r="K21" s="46"/>
      <c r="L21" s="46"/>
    </row>
    <row r="22" spans="1:19" ht="18" customHeight="1" x14ac:dyDescent="0.5"/>
    <row r="23" spans="1:19" ht="20.399999999999999" x14ac:dyDescent="0.5">
      <c r="H23" s="21"/>
      <c r="I23" s="21"/>
      <c r="J23" s="21"/>
      <c r="K23" s="21"/>
      <c r="L23" s="21"/>
    </row>
    <row r="24" spans="1:19" ht="24" customHeight="1" x14ac:dyDescent="0.5">
      <c r="H24" s="21"/>
      <c r="I24" s="21"/>
      <c r="J24" s="21"/>
      <c r="K24" s="21"/>
      <c r="L24" s="21"/>
    </row>
    <row r="25" spans="1:19" ht="24" customHeight="1" x14ac:dyDescent="0.5">
      <c r="H25" s="21"/>
      <c r="I25" s="21"/>
      <c r="J25" s="21"/>
      <c r="K25" s="21"/>
      <c r="L25" s="21"/>
    </row>
    <row r="26" spans="1:19" ht="24" customHeight="1" x14ac:dyDescent="0.5">
      <c r="H26" s="21"/>
      <c r="I26" s="21"/>
      <c r="J26" s="21"/>
      <c r="K26" s="21"/>
      <c r="L26" s="21"/>
    </row>
    <row r="27" spans="1:19" ht="24" customHeight="1" x14ac:dyDescent="0.5">
      <c r="H27" s="21"/>
      <c r="I27" s="21"/>
      <c r="J27" s="21"/>
      <c r="K27" s="21"/>
      <c r="L27" s="21"/>
    </row>
    <row r="28" spans="1:19" ht="24" customHeight="1" x14ac:dyDescent="0.5">
      <c r="H28" s="21"/>
      <c r="I28" s="21"/>
      <c r="J28" s="21"/>
      <c r="K28" s="21"/>
      <c r="L28" s="21"/>
    </row>
    <row r="29" spans="1:19" ht="24" customHeight="1" x14ac:dyDescent="0.5">
      <c r="H29" s="21"/>
      <c r="I29" s="21"/>
      <c r="J29" s="21"/>
      <c r="K29" s="21"/>
      <c r="L29" s="21"/>
    </row>
    <row r="30" spans="1:19" ht="24" customHeight="1" x14ac:dyDescent="0.5">
      <c r="H30" s="21"/>
      <c r="I30" s="21"/>
      <c r="J30" s="21"/>
      <c r="K30" s="21"/>
      <c r="L30" s="21"/>
    </row>
    <row r="31" spans="1:19" ht="24" customHeight="1" x14ac:dyDescent="0.5">
      <c r="H31" s="21"/>
      <c r="I31" s="21"/>
      <c r="J31" s="21"/>
      <c r="K31" s="21"/>
      <c r="L31" s="21"/>
    </row>
    <row r="32" spans="1:19" ht="24" customHeight="1" x14ac:dyDescent="0.5">
      <c r="H32" s="21"/>
      <c r="I32" s="21"/>
      <c r="J32" s="21"/>
      <c r="K32" s="21"/>
      <c r="L32" s="21"/>
    </row>
    <row r="33" spans="3:14" ht="24" customHeight="1" x14ac:dyDescent="0.5">
      <c r="H33" s="21"/>
      <c r="I33" s="21"/>
      <c r="J33" s="21"/>
      <c r="K33" s="21"/>
      <c r="L33" s="21"/>
    </row>
    <row r="34" spans="3:14" ht="24" customHeight="1" x14ac:dyDescent="0.5">
      <c r="H34" s="21"/>
      <c r="I34" s="21"/>
      <c r="J34" s="21"/>
      <c r="K34" s="21"/>
      <c r="L34" s="21"/>
    </row>
    <row r="35" spans="3:14" ht="24" customHeight="1" x14ac:dyDescent="0.5">
      <c r="H35" s="21"/>
      <c r="I35" s="21"/>
      <c r="J35" s="21"/>
      <c r="K35" s="21"/>
      <c r="L35" s="21"/>
    </row>
    <row r="36" spans="3:14" ht="24" customHeight="1" x14ac:dyDescent="0.5">
      <c r="H36" s="21"/>
      <c r="I36" s="21"/>
      <c r="J36" s="21"/>
      <c r="K36" s="44"/>
      <c r="L36" s="44"/>
    </row>
    <row r="38" spans="3:14" ht="129" customHeight="1" x14ac:dyDescent="0.5"/>
    <row r="39" spans="3:14" ht="27.75" customHeight="1" x14ac:dyDescent="0.5">
      <c r="C39" s="22"/>
      <c r="D39" s="22"/>
      <c r="E39" s="22"/>
      <c r="F39" s="22"/>
      <c r="G39" s="22"/>
      <c r="H39" s="45"/>
      <c r="I39" s="45"/>
      <c r="J39" s="45"/>
      <c r="K39" s="45"/>
      <c r="L39" s="45"/>
      <c r="M39" s="22"/>
      <c r="N39" s="22"/>
    </row>
    <row r="40" spans="3:14" ht="18" customHeight="1" x14ac:dyDescent="0.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3:14" ht="20.399999999999999" x14ac:dyDescent="0.5">
      <c r="C41" s="22"/>
      <c r="D41" s="22"/>
      <c r="E41" s="22"/>
      <c r="F41" s="22"/>
      <c r="G41" s="22"/>
      <c r="H41" s="21"/>
      <c r="I41" s="21"/>
      <c r="J41" s="21"/>
      <c r="K41" s="21"/>
      <c r="L41" s="21"/>
      <c r="M41" s="22"/>
      <c r="N41" s="22"/>
    </row>
    <row r="42" spans="3:14" ht="24" customHeight="1" x14ac:dyDescent="0.5">
      <c r="C42" s="22"/>
      <c r="D42" s="22"/>
      <c r="E42" s="22"/>
      <c r="F42" s="22"/>
      <c r="G42" s="22"/>
      <c r="H42" s="21"/>
      <c r="I42" s="21"/>
      <c r="J42" s="21"/>
      <c r="K42" s="21"/>
      <c r="L42" s="21"/>
      <c r="M42" s="22"/>
      <c r="N42" s="22"/>
    </row>
    <row r="43" spans="3:14" ht="24" customHeight="1" x14ac:dyDescent="0.5">
      <c r="C43" s="22"/>
      <c r="D43" s="22"/>
      <c r="E43" s="22"/>
      <c r="F43" s="22"/>
      <c r="G43" s="22"/>
      <c r="H43" s="21"/>
      <c r="I43" s="21"/>
      <c r="J43" s="21"/>
      <c r="K43" s="21"/>
      <c r="L43" s="21"/>
      <c r="M43" s="22"/>
      <c r="N43" s="22"/>
    </row>
    <row r="44" spans="3:14" ht="24" customHeight="1" x14ac:dyDescent="0.5">
      <c r="C44" s="22"/>
      <c r="D44" s="22"/>
      <c r="E44" s="22"/>
      <c r="F44" s="22"/>
      <c r="G44" s="22"/>
      <c r="H44" s="21"/>
      <c r="I44" s="21"/>
      <c r="J44" s="21"/>
      <c r="K44" s="21"/>
      <c r="L44" s="21"/>
      <c r="M44" s="22"/>
      <c r="N44" s="22"/>
    </row>
    <row r="45" spans="3:14" ht="24" customHeight="1" x14ac:dyDescent="0.5">
      <c r="C45" s="22"/>
      <c r="D45" s="22"/>
      <c r="E45" s="22"/>
      <c r="F45" s="22"/>
      <c r="G45" s="22"/>
      <c r="H45" s="21"/>
      <c r="I45" s="21"/>
      <c r="J45" s="21"/>
      <c r="K45" s="21"/>
      <c r="L45" s="21"/>
      <c r="M45" s="22"/>
      <c r="N45" s="22"/>
    </row>
    <row r="46" spans="3:14" ht="24" customHeight="1" x14ac:dyDescent="0.5">
      <c r="C46" s="22"/>
      <c r="D46" s="22"/>
      <c r="E46" s="22"/>
      <c r="F46" s="22"/>
      <c r="G46" s="22"/>
      <c r="H46" s="21"/>
      <c r="I46" s="21"/>
      <c r="J46" s="21"/>
      <c r="K46" s="21"/>
      <c r="L46" s="21"/>
      <c r="M46" s="22"/>
      <c r="N46" s="22"/>
    </row>
    <row r="47" spans="3:14" ht="24" customHeight="1" x14ac:dyDescent="0.5">
      <c r="C47" s="22"/>
      <c r="D47" s="22"/>
      <c r="E47" s="22"/>
      <c r="F47" s="22"/>
      <c r="G47" s="22"/>
      <c r="H47" s="21"/>
      <c r="I47" s="21"/>
      <c r="J47" s="21"/>
      <c r="K47" s="21"/>
      <c r="L47" s="21"/>
      <c r="M47" s="22"/>
      <c r="N47" s="22"/>
    </row>
    <row r="48" spans="3:14" ht="24" customHeight="1" x14ac:dyDescent="0.5">
      <c r="C48" s="22"/>
      <c r="D48" s="22"/>
      <c r="E48" s="22"/>
      <c r="F48" s="22"/>
      <c r="G48" s="22"/>
      <c r="H48" s="21"/>
      <c r="I48" s="21"/>
      <c r="J48" s="21"/>
      <c r="K48" s="21"/>
      <c r="L48" s="21"/>
      <c r="M48" s="22"/>
      <c r="N48" s="22"/>
    </row>
    <row r="49" spans="3:21" ht="24" customHeight="1" x14ac:dyDescent="0.5">
      <c r="C49" s="22"/>
      <c r="D49" s="22"/>
      <c r="E49" s="22"/>
      <c r="F49" s="22"/>
      <c r="G49" s="22"/>
      <c r="H49" s="21"/>
      <c r="I49" s="21"/>
      <c r="J49" s="21"/>
      <c r="K49" s="21"/>
      <c r="L49" s="21"/>
      <c r="M49" s="22"/>
      <c r="N49" s="22"/>
    </row>
    <row r="50" spans="3:21" ht="24" customHeight="1" x14ac:dyDescent="0.5">
      <c r="C50" s="22"/>
      <c r="D50" s="22"/>
      <c r="E50" s="22"/>
      <c r="F50" s="22"/>
      <c r="G50" s="22"/>
      <c r="H50" s="21"/>
      <c r="I50" s="21"/>
      <c r="J50" s="21"/>
      <c r="K50" s="21"/>
      <c r="L50" s="21"/>
      <c r="M50" s="22"/>
      <c r="N50" s="22"/>
    </row>
    <row r="51" spans="3:21" ht="24" customHeight="1" x14ac:dyDescent="0.5">
      <c r="C51" s="22"/>
      <c r="D51" s="22"/>
      <c r="E51" s="22"/>
      <c r="F51" s="22"/>
      <c r="G51" s="22"/>
      <c r="H51" s="21"/>
      <c r="I51" s="21"/>
      <c r="J51" s="21"/>
      <c r="K51" s="21"/>
      <c r="L51" s="21"/>
      <c r="M51" s="22"/>
      <c r="N51" s="22"/>
    </row>
    <row r="52" spans="3:21" ht="24" customHeight="1" x14ac:dyDescent="0.5">
      <c r="C52" s="22"/>
      <c r="D52" s="22"/>
      <c r="E52" s="22"/>
      <c r="F52" s="22"/>
      <c r="G52" s="22"/>
      <c r="H52" s="21"/>
      <c r="I52" s="21"/>
      <c r="J52" s="21"/>
      <c r="K52" s="21"/>
      <c r="L52" s="21"/>
      <c r="M52" s="22"/>
      <c r="N52" s="22"/>
    </row>
    <row r="53" spans="3:21" ht="24" customHeight="1" x14ac:dyDescent="0.5">
      <c r="C53" s="22"/>
      <c r="D53" s="22"/>
      <c r="E53" s="22"/>
      <c r="F53" s="22"/>
      <c r="G53" s="22"/>
      <c r="H53" s="21"/>
      <c r="I53" s="21"/>
      <c r="J53" s="21"/>
      <c r="K53" s="21"/>
      <c r="L53" s="21"/>
      <c r="M53" s="22"/>
      <c r="N53" s="22"/>
    </row>
    <row r="54" spans="3:21" ht="24" customHeight="1" x14ac:dyDescent="0.5">
      <c r="C54" s="22"/>
      <c r="D54" s="22"/>
      <c r="E54" s="22"/>
      <c r="F54" s="22"/>
      <c r="G54" s="22"/>
      <c r="H54" s="21"/>
      <c r="I54" s="21"/>
      <c r="J54" s="21"/>
      <c r="K54" s="44"/>
      <c r="L54" s="44"/>
      <c r="M54" s="22"/>
      <c r="N54" s="22"/>
    </row>
    <row r="55" spans="3:21" x14ac:dyDescent="0.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3:21" x14ac:dyDescent="0.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9" spans="3:21" ht="117" customHeight="1" x14ac:dyDescent="0.5"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3:21" ht="27.75" customHeight="1" x14ac:dyDescent="0.5">
      <c r="G60" s="22"/>
      <c r="H60" s="45"/>
      <c r="I60" s="45"/>
      <c r="J60" s="45"/>
      <c r="K60" s="45"/>
      <c r="L60" s="45"/>
      <c r="M60" s="22"/>
      <c r="N60" s="22"/>
      <c r="O60" s="22"/>
      <c r="P60" s="22"/>
      <c r="Q60" s="45"/>
      <c r="R60" s="45"/>
      <c r="S60" s="45"/>
      <c r="T60" s="45"/>
      <c r="U60" s="45"/>
    </row>
    <row r="61" spans="3:21" ht="18" customHeight="1" x14ac:dyDescent="0.65"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3"/>
      <c r="R61" s="22"/>
      <c r="S61" s="22"/>
      <c r="T61" s="22"/>
      <c r="U61" s="22"/>
    </row>
    <row r="62" spans="3:21" ht="20.399999999999999" x14ac:dyDescent="0.5">
      <c r="G62" s="22"/>
      <c r="H62" s="21"/>
      <c r="I62" s="21"/>
      <c r="J62" s="21"/>
      <c r="K62" s="21"/>
      <c r="L62" s="21"/>
      <c r="M62" s="22"/>
      <c r="N62" s="22"/>
      <c r="O62" s="22"/>
      <c r="P62" s="22"/>
      <c r="Q62" s="21"/>
      <c r="R62" s="21"/>
      <c r="S62" s="21"/>
      <c r="T62" s="21"/>
      <c r="U62" s="21"/>
    </row>
    <row r="63" spans="3:21" ht="24" customHeight="1" x14ac:dyDescent="0.5">
      <c r="G63" s="22"/>
      <c r="H63" s="21"/>
      <c r="I63" s="21"/>
      <c r="J63" s="21"/>
      <c r="K63" s="21"/>
      <c r="L63" s="21"/>
      <c r="M63" s="22"/>
      <c r="N63" s="22"/>
      <c r="O63" s="22"/>
      <c r="P63" s="22"/>
      <c r="Q63" s="21"/>
      <c r="R63" s="21"/>
      <c r="S63" s="21"/>
      <c r="T63" s="21"/>
      <c r="U63" s="21"/>
    </row>
    <row r="64" spans="3:21" ht="24" customHeight="1" x14ac:dyDescent="0.5">
      <c r="G64" s="22"/>
      <c r="H64" s="21"/>
      <c r="I64" s="21"/>
      <c r="J64" s="21"/>
      <c r="K64" s="21"/>
      <c r="L64" s="21"/>
      <c r="M64" s="22"/>
      <c r="N64" s="22"/>
      <c r="O64" s="22"/>
      <c r="P64" s="22"/>
      <c r="Q64" s="21"/>
      <c r="R64" s="21"/>
      <c r="S64" s="21"/>
      <c r="T64" s="21"/>
      <c r="U64" s="21"/>
    </row>
    <row r="65" spans="3:21" ht="24" customHeight="1" x14ac:dyDescent="0.5">
      <c r="G65" s="22"/>
      <c r="H65" s="21"/>
      <c r="I65" s="21"/>
      <c r="J65" s="21"/>
      <c r="K65" s="21"/>
      <c r="L65" s="21"/>
      <c r="M65" s="22"/>
      <c r="N65" s="22"/>
      <c r="O65" s="22"/>
      <c r="P65" s="22"/>
      <c r="Q65" s="21"/>
      <c r="R65" s="21"/>
      <c r="S65" s="21"/>
      <c r="T65" s="21"/>
      <c r="U65" s="21"/>
    </row>
    <row r="66" spans="3:21" ht="24" customHeight="1" x14ac:dyDescent="0.5">
      <c r="G66" s="22"/>
      <c r="H66" s="21"/>
      <c r="I66" s="21"/>
      <c r="J66" s="21"/>
      <c r="K66" s="21"/>
      <c r="L66" s="21"/>
      <c r="M66" s="22"/>
      <c r="N66" s="22"/>
      <c r="O66" s="22"/>
      <c r="P66" s="22"/>
      <c r="Q66" s="21"/>
      <c r="R66" s="21"/>
      <c r="S66" s="21"/>
      <c r="T66" s="21"/>
      <c r="U66" s="21"/>
    </row>
    <row r="67" spans="3:21" ht="24" customHeight="1" x14ac:dyDescent="0.5">
      <c r="G67" s="22"/>
      <c r="H67" s="21"/>
      <c r="I67" s="21"/>
      <c r="J67" s="21"/>
      <c r="K67" s="21"/>
      <c r="L67" s="21"/>
      <c r="M67" s="22"/>
      <c r="N67" s="22"/>
      <c r="O67" s="22"/>
      <c r="P67" s="22"/>
      <c r="Q67" s="21"/>
      <c r="R67" s="21"/>
      <c r="S67" s="21"/>
      <c r="T67" s="21"/>
      <c r="U67" s="21"/>
    </row>
    <row r="68" spans="3:21" ht="24" customHeight="1" x14ac:dyDescent="0.5">
      <c r="G68" s="22"/>
      <c r="H68" s="21"/>
      <c r="I68" s="21"/>
      <c r="J68" s="21"/>
      <c r="K68" s="21"/>
      <c r="L68" s="21"/>
      <c r="M68" s="22"/>
      <c r="N68" s="22"/>
      <c r="O68" s="22"/>
      <c r="P68" s="22"/>
      <c r="Q68" s="21"/>
      <c r="R68" s="21"/>
      <c r="S68" s="21"/>
      <c r="T68" s="21"/>
      <c r="U68" s="21"/>
    </row>
    <row r="69" spans="3:21" ht="24" customHeight="1" x14ac:dyDescent="0.5">
      <c r="G69" s="22"/>
      <c r="H69" s="21"/>
      <c r="I69" s="21"/>
      <c r="J69" s="21"/>
      <c r="K69" s="21"/>
      <c r="L69" s="21"/>
      <c r="M69" s="22"/>
      <c r="N69" s="22"/>
      <c r="O69" s="22"/>
      <c r="P69" s="22"/>
      <c r="Q69" s="21"/>
      <c r="R69" s="21"/>
      <c r="S69" s="21"/>
      <c r="T69" s="21"/>
      <c r="U69" s="21"/>
    </row>
    <row r="70" spans="3:21" ht="24" customHeight="1" x14ac:dyDescent="0.5">
      <c r="G70" s="22"/>
      <c r="H70" s="21"/>
      <c r="I70" s="21"/>
      <c r="J70" s="21"/>
      <c r="K70" s="21"/>
      <c r="L70" s="21"/>
      <c r="M70" s="22"/>
      <c r="N70" s="22"/>
      <c r="O70" s="22"/>
      <c r="P70" s="22"/>
      <c r="Q70" s="21"/>
      <c r="R70" s="21"/>
      <c r="S70" s="21"/>
      <c r="T70" s="21"/>
      <c r="U70" s="21"/>
    </row>
    <row r="71" spans="3:21" ht="24" customHeight="1" x14ac:dyDescent="0.5">
      <c r="G71" s="22"/>
      <c r="H71" s="21"/>
      <c r="I71" s="21"/>
      <c r="J71" s="21"/>
      <c r="K71" s="21"/>
      <c r="L71" s="21"/>
      <c r="M71" s="22"/>
      <c r="N71" s="22"/>
      <c r="O71" s="22"/>
      <c r="P71" s="22"/>
      <c r="Q71" s="21"/>
      <c r="R71" s="21"/>
      <c r="S71" s="21"/>
      <c r="T71" s="21"/>
      <c r="U71" s="21"/>
    </row>
    <row r="72" spans="3:21" ht="24" customHeight="1" x14ac:dyDescent="0.5">
      <c r="G72" s="22"/>
      <c r="H72" s="21"/>
      <c r="I72" s="21"/>
      <c r="J72" s="21"/>
      <c r="K72" s="21"/>
      <c r="L72" s="21"/>
      <c r="M72" s="22"/>
      <c r="N72" s="22"/>
      <c r="O72" s="22"/>
      <c r="P72" s="22"/>
      <c r="Q72" s="21"/>
      <c r="R72" s="21"/>
      <c r="S72" s="21"/>
      <c r="T72" s="21"/>
      <c r="U72" s="21"/>
    </row>
    <row r="73" spans="3:21" ht="24" customHeight="1" x14ac:dyDescent="0.5">
      <c r="G73" s="22"/>
      <c r="H73" s="21"/>
      <c r="I73" s="21"/>
      <c r="J73" s="21"/>
      <c r="K73" s="21"/>
      <c r="L73" s="21"/>
      <c r="M73" s="22"/>
      <c r="N73" s="22"/>
      <c r="O73" s="22"/>
      <c r="P73" s="22"/>
      <c r="Q73" s="21"/>
      <c r="R73" s="21"/>
      <c r="S73" s="21"/>
      <c r="T73" s="21"/>
      <c r="U73" s="21"/>
    </row>
    <row r="74" spans="3:21" ht="24" customHeight="1" x14ac:dyDescent="0.5">
      <c r="G74" s="22"/>
      <c r="H74" s="21"/>
      <c r="I74" s="21"/>
      <c r="J74" s="21"/>
      <c r="K74" s="21"/>
      <c r="L74" s="21"/>
      <c r="M74" s="22"/>
      <c r="N74" s="22"/>
      <c r="O74" s="22"/>
      <c r="P74" s="22"/>
      <c r="Q74" s="21"/>
      <c r="R74" s="21"/>
      <c r="S74" s="21"/>
      <c r="T74" s="21"/>
      <c r="U74" s="21"/>
    </row>
    <row r="75" spans="3:21" ht="24" customHeight="1" x14ac:dyDescent="0.5">
      <c r="G75" s="22"/>
      <c r="H75" s="21"/>
      <c r="I75" s="21"/>
      <c r="J75" s="21"/>
      <c r="K75" s="44"/>
      <c r="L75" s="44"/>
      <c r="M75" s="22"/>
      <c r="N75" s="22"/>
      <c r="O75" s="22"/>
      <c r="P75" s="22"/>
      <c r="Q75" s="21"/>
      <c r="R75" s="21"/>
      <c r="S75" s="21"/>
      <c r="T75" s="44"/>
      <c r="U75" s="44"/>
    </row>
    <row r="77" spans="3:21" ht="106.5" customHeight="1" x14ac:dyDescent="0.5"/>
    <row r="78" spans="3:21" ht="27.75" customHeight="1" x14ac:dyDescent="0.5">
      <c r="C78" s="22"/>
      <c r="D78" s="22"/>
      <c r="E78" s="22"/>
      <c r="F78" s="22"/>
      <c r="G78" s="22"/>
      <c r="H78" s="45"/>
      <c r="I78" s="45"/>
      <c r="J78" s="45"/>
      <c r="K78" s="45"/>
      <c r="L78" s="45"/>
      <c r="M78" s="22"/>
      <c r="N78" s="22"/>
      <c r="O78" s="22"/>
    </row>
    <row r="79" spans="3:21" ht="18" customHeight="1" x14ac:dyDescent="0.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3:21" ht="20.399999999999999" x14ac:dyDescent="0.5">
      <c r="C80" s="22"/>
      <c r="D80" s="22"/>
      <c r="E80" s="22"/>
      <c r="F80" s="22"/>
      <c r="G80" s="22"/>
      <c r="H80" s="21"/>
      <c r="I80" s="21"/>
      <c r="J80" s="21"/>
      <c r="K80" s="21"/>
      <c r="L80" s="21"/>
      <c r="M80" s="22"/>
      <c r="N80" s="22"/>
      <c r="O80" s="22"/>
    </row>
    <row r="81" spans="3:15" ht="24" customHeight="1" x14ac:dyDescent="0.5">
      <c r="C81" s="22"/>
      <c r="D81" s="22"/>
      <c r="E81" s="22"/>
      <c r="F81" s="22"/>
      <c r="G81" s="22"/>
      <c r="H81" s="21"/>
      <c r="I81" s="21"/>
      <c r="J81" s="21"/>
      <c r="K81" s="21"/>
      <c r="L81" s="21"/>
      <c r="M81" s="22"/>
      <c r="N81" s="22"/>
      <c r="O81" s="22"/>
    </row>
    <row r="82" spans="3:15" ht="24" customHeight="1" x14ac:dyDescent="0.5">
      <c r="C82" s="22"/>
      <c r="D82" s="22"/>
      <c r="E82" s="22"/>
      <c r="F82" s="22"/>
      <c r="G82" s="22"/>
      <c r="H82" s="21"/>
      <c r="I82" s="21"/>
      <c r="J82" s="21"/>
      <c r="K82" s="21"/>
      <c r="L82" s="21"/>
      <c r="M82" s="22"/>
      <c r="N82" s="22"/>
      <c r="O82" s="22"/>
    </row>
    <row r="83" spans="3:15" ht="24" customHeight="1" x14ac:dyDescent="0.5">
      <c r="C83" s="22"/>
      <c r="D83" s="22"/>
      <c r="E83" s="22"/>
      <c r="F83" s="22"/>
      <c r="G83" s="22"/>
      <c r="H83" s="21"/>
      <c r="I83" s="21"/>
      <c r="J83" s="21"/>
      <c r="K83" s="21"/>
      <c r="L83" s="21"/>
      <c r="M83" s="22"/>
      <c r="N83" s="22"/>
      <c r="O83" s="22"/>
    </row>
    <row r="84" spans="3:15" ht="24" customHeight="1" x14ac:dyDescent="0.5">
      <c r="C84" s="22"/>
      <c r="D84" s="22"/>
      <c r="E84" s="22"/>
      <c r="F84" s="22"/>
      <c r="G84" s="22"/>
      <c r="H84" s="21"/>
      <c r="I84" s="21"/>
      <c r="J84" s="21"/>
      <c r="K84" s="21"/>
      <c r="L84" s="21"/>
      <c r="M84" s="22"/>
      <c r="N84" s="22"/>
      <c r="O84" s="22"/>
    </row>
    <row r="85" spans="3:15" ht="24" customHeight="1" x14ac:dyDescent="0.5">
      <c r="C85" s="22"/>
      <c r="D85" s="22"/>
      <c r="E85" s="22"/>
      <c r="F85" s="22"/>
      <c r="G85" s="22"/>
      <c r="H85" s="21"/>
      <c r="I85" s="21"/>
      <c r="J85" s="21"/>
      <c r="K85" s="21"/>
      <c r="L85" s="21"/>
      <c r="M85" s="22"/>
      <c r="N85" s="22"/>
      <c r="O85" s="22"/>
    </row>
    <row r="86" spans="3:15" ht="24" customHeight="1" x14ac:dyDescent="0.5">
      <c r="C86" s="22"/>
      <c r="D86" s="22"/>
      <c r="E86" s="22"/>
      <c r="F86" s="22"/>
      <c r="G86" s="22"/>
      <c r="H86" s="21"/>
      <c r="I86" s="21"/>
      <c r="J86" s="21"/>
      <c r="K86" s="21"/>
      <c r="L86" s="21"/>
      <c r="M86" s="22"/>
      <c r="N86" s="22"/>
      <c r="O86" s="22"/>
    </row>
    <row r="87" spans="3:15" ht="24" customHeight="1" x14ac:dyDescent="0.5">
      <c r="C87" s="22"/>
      <c r="D87" s="22"/>
      <c r="E87" s="22"/>
      <c r="F87" s="22"/>
      <c r="G87" s="22"/>
      <c r="H87" s="21"/>
      <c r="I87" s="21"/>
      <c r="J87" s="21"/>
      <c r="K87" s="21"/>
      <c r="L87" s="21"/>
      <c r="M87" s="22"/>
      <c r="N87" s="22"/>
      <c r="O87" s="22"/>
    </row>
    <row r="88" spans="3:15" ht="24" customHeight="1" x14ac:dyDescent="0.5">
      <c r="C88" s="22"/>
      <c r="D88" s="22"/>
      <c r="E88" s="22"/>
      <c r="F88" s="22"/>
      <c r="G88" s="22"/>
      <c r="H88" s="21"/>
      <c r="I88" s="21"/>
      <c r="J88" s="21"/>
      <c r="K88" s="21"/>
      <c r="L88" s="21"/>
      <c r="M88" s="22"/>
      <c r="N88" s="22"/>
      <c r="O88" s="22"/>
    </row>
    <row r="89" spans="3:15" ht="24" customHeight="1" x14ac:dyDescent="0.5">
      <c r="C89" s="22"/>
      <c r="D89" s="22"/>
      <c r="E89" s="22"/>
      <c r="F89" s="22"/>
      <c r="G89" s="22"/>
      <c r="H89" s="21"/>
      <c r="I89" s="21"/>
      <c r="J89" s="21"/>
      <c r="K89" s="21"/>
      <c r="L89" s="21"/>
      <c r="M89" s="22"/>
      <c r="N89" s="22"/>
      <c r="O89" s="22"/>
    </row>
    <row r="90" spans="3:15" ht="24" customHeight="1" x14ac:dyDescent="0.5">
      <c r="C90" s="22"/>
      <c r="D90" s="22"/>
      <c r="E90" s="22"/>
      <c r="F90" s="22"/>
      <c r="G90" s="22"/>
      <c r="H90" s="21"/>
      <c r="I90" s="21"/>
      <c r="J90" s="21"/>
      <c r="K90" s="21"/>
      <c r="L90" s="21"/>
      <c r="M90" s="22"/>
      <c r="N90" s="22"/>
      <c r="O90" s="22"/>
    </row>
    <row r="91" spans="3:15" ht="24" customHeight="1" x14ac:dyDescent="0.5">
      <c r="C91" s="22"/>
      <c r="D91" s="22"/>
      <c r="E91" s="22"/>
      <c r="F91" s="22"/>
      <c r="G91" s="22"/>
      <c r="H91" s="21"/>
      <c r="I91" s="21"/>
      <c r="J91" s="21"/>
      <c r="K91" s="21"/>
      <c r="L91" s="21"/>
      <c r="M91" s="22"/>
      <c r="N91" s="22"/>
      <c r="O91" s="22"/>
    </row>
    <row r="92" spans="3:15" ht="24" customHeight="1" x14ac:dyDescent="0.5">
      <c r="C92" s="22"/>
      <c r="D92" s="22"/>
      <c r="E92" s="22"/>
      <c r="F92" s="22"/>
      <c r="G92" s="22"/>
      <c r="H92" s="21"/>
      <c r="I92" s="21"/>
      <c r="J92" s="21"/>
      <c r="K92" s="21"/>
      <c r="L92" s="21"/>
      <c r="M92" s="22"/>
      <c r="N92" s="22"/>
      <c r="O92" s="22"/>
    </row>
    <row r="93" spans="3:15" ht="24" customHeight="1" x14ac:dyDescent="0.5">
      <c r="C93" s="22"/>
      <c r="D93" s="22"/>
      <c r="E93" s="22"/>
      <c r="F93" s="22"/>
      <c r="G93" s="22"/>
      <c r="H93" s="21"/>
      <c r="I93" s="21"/>
      <c r="J93" s="21"/>
      <c r="K93" s="44"/>
      <c r="L93" s="44"/>
      <c r="M93" s="22"/>
      <c r="N93" s="22"/>
      <c r="O93" s="22"/>
    </row>
    <row r="94" spans="3:15" x14ac:dyDescent="0.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</sheetData>
  <mergeCells count="19">
    <mergeCell ref="T75:U75"/>
    <mergeCell ref="H21:L21"/>
    <mergeCell ref="K36:L36"/>
    <mergeCell ref="Q60:U60"/>
    <mergeCell ref="H78:L78"/>
    <mergeCell ref="K93:L93"/>
    <mergeCell ref="H39:L39"/>
    <mergeCell ref="K54:L54"/>
    <mergeCell ref="H60:L60"/>
    <mergeCell ref="K75:L75"/>
    <mergeCell ref="H2:L2"/>
    <mergeCell ref="P4:R4"/>
    <mergeCell ref="A4:C4"/>
    <mergeCell ref="S4:S5"/>
    <mergeCell ref="M4:O4"/>
    <mergeCell ref="G4:I4"/>
    <mergeCell ref="J4:L4"/>
    <mergeCell ref="A3:S3"/>
    <mergeCell ref="D4:F4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cellWatches>
    <cellWatch r="G67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zoomScale="81" zoomScaleNormal="81" workbookViewId="0">
      <pane xSplit="15828" topLeftCell="AP1"/>
      <selection activeCell="F14" sqref="F14"/>
      <selection pane="topRight" activeCell="AW121" sqref="AW121"/>
    </sheetView>
  </sheetViews>
  <sheetFormatPr defaultColWidth="9.109375" defaultRowHeight="17.399999999999999" x14ac:dyDescent="0.25"/>
  <cols>
    <col min="1" max="1" width="8.88671875" style="1" customWidth="1"/>
    <col min="2" max="2" width="7" style="1" customWidth="1"/>
    <col min="3" max="3" width="10.109375" style="1" customWidth="1"/>
    <col min="4" max="4" width="5" style="1" customWidth="1"/>
    <col min="5" max="5" width="10.109375" style="1" customWidth="1"/>
    <col min="6" max="6" width="4.6640625" style="1" customWidth="1"/>
    <col min="7" max="7" width="10.109375" style="1" customWidth="1"/>
    <col min="8" max="8" width="4.88671875" style="1" customWidth="1"/>
    <col min="9" max="9" width="8.21875" style="1" customWidth="1"/>
    <col min="10" max="10" width="7" style="1" customWidth="1"/>
    <col min="11" max="11" width="10.109375" style="1" customWidth="1"/>
    <col min="12" max="12" width="5" style="1" customWidth="1"/>
    <col min="13" max="13" width="6.88671875" style="1" customWidth="1"/>
    <col min="14" max="14" width="7" style="1" customWidth="1"/>
    <col min="15" max="15" width="10.109375" style="1" customWidth="1"/>
    <col min="16" max="16" width="6" style="1" customWidth="1"/>
    <col min="17" max="17" width="10.109375" style="1" customWidth="1"/>
    <col min="18" max="18" width="6.33203125" style="1" customWidth="1"/>
    <col min="19" max="19" width="12.109375" style="1" customWidth="1"/>
    <col min="20" max="16384" width="9.109375" style="1"/>
  </cols>
  <sheetData>
    <row r="1" spans="1:19" ht="24" customHeight="1" thickBot="1" x14ac:dyDescent="0.3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  <c r="S1" s="48"/>
    </row>
    <row r="2" spans="1:19" s="2" customFormat="1" ht="17.25" customHeight="1" x14ac:dyDescent="0.25">
      <c r="A2" s="53" t="s">
        <v>17</v>
      </c>
      <c r="B2" s="49" t="s">
        <v>18</v>
      </c>
      <c r="C2" s="49"/>
      <c r="D2" s="49"/>
      <c r="E2" s="49"/>
      <c r="F2" s="49" t="s">
        <v>19</v>
      </c>
      <c r="G2" s="49"/>
      <c r="H2" s="49"/>
      <c r="I2" s="49"/>
      <c r="J2" s="49" t="s">
        <v>20</v>
      </c>
      <c r="K2" s="49"/>
      <c r="L2" s="49"/>
      <c r="M2" s="49"/>
      <c r="N2" s="50" t="s">
        <v>21</v>
      </c>
      <c r="O2" s="50"/>
      <c r="P2" s="50"/>
      <c r="Q2" s="50"/>
      <c r="R2" s="50"/>
      <c r="S2" s="50"/>
    </row>
    <row r="3" spans="1:19" s="2" customFormat="1" ht="17.25" customHeight="1" x14ac:dyDescent="0.25">
      <c r="A3" s="54"/>
      <c r="B3" s="50" t="s">
        <v>22</v>
      </c>
      <c r="C3" s="50"/>
      <c r="D3" s="50" t="s">
        <v>23</v>
      </c>
      <c r="E3" s="50"/>
      <c r="F3" s="50" t="s">
        <v>22</v>
      </c>
      <c r="G3" s="50"/>
      <c r="H3" s="50" t="s">
        <v>23</v>
      </c>
      <c r="I3" s="50"/>
      <c r="J3" s="50" t="s">
        <v>22</v>
      </c>
      <c r="K3" s="50"/>
      <c r="L3" s="50" t="s">
        <v>23</v>
      </c>
      <c r="M3" s="50"/>
      <c r="N3" s="50" t="s">
        <v>22</v>
      </c>
      <c r="O3" s="50"/>
      <c r="P3" s="50" t="s">
        <v>23</v>
      </c>
      <c r="Q3" s="50"/>
      <c r="R3" s="51" t="s">
        <v>16</v>
      </c>
      <c r="S3" s="52"/>
    </row>
    <row r="4" spans="1:19" s="2" customFormat="1" ht="17.25" customHeight="1" x14ac:dyDescent="0.25">
      <c r="A4" s="54"/>
      <c r="B4" s="8" t="s">
        <v>24</v>
      </c>
      <c r="C4" s="8" t="s">
        <v>25</v>
      </c>
      <c r="D4" s="8" t="s">
        <v>24</v>
      </c>
      <c r="E4" s="8" t="s">
        <v>25</v>
      </c>
      <c r="F4" s="8" t="s">
        <v>24</v>
      </c>
      <c r="G4" s="8" t="s">
        <v>25</v>
      </c>
      <c r="H4" s="8" t="s">
        <v>24</v>
      </c>
      <c r="I4" s="9" t="s">
        <v>25</v>
      </c>
      <c r="J4" s="8" t="s">
        <v>24</v>
      </c>
      <c r="K4" s="8" t="s">
        <v>25</v>
      </c>
      <c r="L4" s="8" t="s">
        <v>24</v>
      </c>
      <c r="M4" s="9" t="s">
        <v>25</v>
      </c>
      <c r="N4" s="8" t="s">
        <v>24</v>
      </c>
      <c r="O4" s="8" t="s">
        <v>25</v>
      </c>
      <c r="P4" s="8" t="s">
        <v>24</v>
      </c>
      <c r="Q4" s="8" t="s">
        <v>25</v>
      </c>
      <c r="R4" s="8" t="s">
        <v>24</v>
      </c>
      <c r="S4" s="10" t="s">
        <v>3</v>
      </c>
    </row>
    <row r="5" spans="1:19" ht="15.75" customHeight="1" x14ac:dyDescent="0.25">
      <c r="A5" s="11" t="s">
        <v>26</v>
      </c>
      <c r="B5" s="3">
        <v>5</v>
      </c>
      <c r="C5" s="3">
        <v>3387.64</v>
      </c>
      <c r="D5" s="4">
        <v>6</v>
      </c>
      <c r="E5" s="4">
        <v>971.3</v>
      </c>
      <c r="F5" s="3">
        <v>0</v>
      </c>
      <c r="G5" s="3">
        <v>0</v>
      </c>
      <c r="H5" s="4">
        <v>0</v>
      </c>
      <c r="I5" s="4">
        <v>0</v>
      </c>
      <c r="J5" s="3">
        <v>0</v>
      </c>
      <c r="K5" s="3">
        <v>0</v>
      </c>
      <c r="L5" s="4">
        <v>0</v>
      </c>
      <c r="M5" s="4">
        <v>0</v>
      </c>
      <c r="N5" s="15">
        <f>SUM(B5,F5,J5)</f>
        <v>5</v>
      </c>
      <c r="O5" s="15">
        <f>SUM(C5,G5,K5)</f>
        <v>3387.64</v>
      </c>
      <c r="P5" s="16">
        <f t="shared" ref="P5:Q17" si="0">SUM(D5,H5,L5)</f>
        <v>6</v>
      </c>
      <c r="Q5" s="16">
        <f t="shared" si="0"/>
        <v>971.3</v>
      </c>
      <c r="R5" s="14">
        <f>SUM(N5,P5)</f>
        <v>11</v>
      </c>
      <c r="S5" s="14">
        <f>SUM(Q5,O5)</f>
        <v>4358.9399999999996</v>
      </c>
    </row>
    <row r="6" spans="1:19" ht="15.75" customHeight="1" x14ac:dyDescent="0.25">
      <c r="A6" s="11" t="s">
        <v>5</v>
      </c>
      <c r="B6" s="3">
        <v>5</v>
      </c>
      <c r="C6" s="3">
        <v>32387.64</v>
      </c>
      <c r="D6" s="4">
        <v>6</v>
      </c>
      <c r="E6" s="4">
        <v>971.3</v>
      </c>
      <c r="F6" s="3">
        <v>0</v>
      </c>
      <c r="G6" s="3">
        <v>0</v>
      </c>
      <c r="H6" s="4">
        <v>0</v>
      </c>
      <c r="I6" s="4">
        <v>0</v>
      </c>
      <c r="J6" s="3">
        <v>0</v>
      </c>
      <c r="K6" s="3">
        <v>0</v>
      </c>
      <c r="L6" s="4">
        <v>0</v>
      </c>
      <c r="M6" s="4">
        <v>0</v>
      </c>
      <c r="N6" s="15">
        <f>SUM(B6,F6,J6)</f>
        <v>5</v>
      </c>
      <c r="O6" s="15">
        <f>SUM(C6,G6,K6)</f>
        <v>32387.64</v>
      </c>
      <c r="P6" s="16">
        <f t="shared" si="0"/>
        <v>6</v>
      </c>
      <c r="Q6" s="16">
        <f t="shared" si="0"/>
        <v>971.3</v>
      </c>
      <c r="R6" s="14">
        <f t="shared" ref="R6:R17" si="1">SUM(N6,P6)</f>
        <v>11</v>
      </c>
      <c r="S6" s="14">
        <f t="shared" ref="S6:S17" si="2">SUM(Q6,O6)</f>
        <v>33358.94</v>
      </c>
    </row>
    <row r="7" spans="1:19" ht="15.75" customHeight="1" x14ac:dyDescent="0.25">
      <c r="A7" s="11" t="s">
        <v>6</v>
      </c>
      <c r="B7" s="3">
        <v>12</v>
      </c>
      <c r="C7" s="3">
        <v>13637</v>
      </c>
      <c r="D7" s="4">
        <v>27</v>
      </c>
      <c r="E7" s="4">
        <v>8027.6</v>
      </c>
      <c r="F7" s="3">
        <v>0</v>
      </c>
      <c r="G7" s="3">
        <v>0</v>
      </c>
      <c r="H7" s="4">
        <v>0</v>
      </c>
      <c r="I7" s="4">
        <v>0</v>
      </c>
      <c r="J7" s="3">
        <v>0</v>
      </c>
      <c r="K7" s="3">
        <v>0</v>
      </c>
      <c r="L7" s="4">
        <v>0</v>
      </c>
      <c r="M7" s="4">
        <v>0</v>
      </c>
      <c r="N7" s="15">
        <f t="shared" ref="N7:O17" si="3">SUM(B7,F7,J7)</f>
        <v>12</v>
      </c>
      <c r="O7" s="15">
        <f t="shared" si="3"/>
        <v>13637</v>
      </c>
      <c r="P7" s="16">
        <f t="shared" si="0"/>
        <v>27</v>
      </c>
      <c r="Q7" s="16">
        <f t="shared" si="0"/>
        <v>8027.6</v>
      </c>
      <c r="R7" s="14">
        <f t="shared" si="1"/>
        <v>39</v>
      </c>
      <c r="S7" s="14">
        <f t="shared" si="2"/>
        <v>21664.6</v>
      </c>
    </row>
    <row r="8" spans="1:19" ht="15.75" customHeight="1" x14ac:dyDescent="0.25">
      <c r="A8" s="11" t="s">
        <v>7</v>
      </c>
      <c r="B8" s="3">
        <v>21</v>
      </c>
      <c r="C8" s="3">
        <v>15676.67</v>
      </c>
      <c r="D8" s="4">
        <v>29</v>
      </c>
      <c r="E8" s="4">
        <v>6528.81</v>
      </c>
      <c r="F8" s="3">
        <v>0</v>
      </c>
      <c r="G8" s="3">
        <v>0</v>
      </c>
      <c r="H8" s="4">
        <v>0</v>
      </c>
      <c r="I8" s="4">
        <v>0</v>
      </c>
      <c r="J8" s="3">
        <v>0</v>
      </c>
      <c r="K8" s="3">
        <v>0</v>
      </c>
      <c r="L8" s="4">
        <v>0</v>
      </c>
      <c r="M8" s="4">
        <v>0</v>
      </c>
      <c r="N8" s="15">
        <f t="shared" si="3"/>
        <v>21</v>
      </c>
      <c r="O8" s="15">
        <f t="shared" si="3"/>
        <v>15676.67</v>
      </c>
      <c r="P8" s="16">
        <f t="shared" si="0"/>
        <v>29</v>
      </c>
      <c r="Q8" s="16">
        <f t="shared" si="0"/>
        <v>6528.81</v>
      </c>
      <c r="R8" s="14">
        <f t="shared" si="1"/>
        <v>50</v>
      </c>
      <c r="S8" s="14">
        <f t="shared" si="2"/>
        <v>22205.48</v>
      </c>
    </row>
    <row r="9" spans="1:19" ht="15.75" customHeight="1" x14ac:dyDescent="0.25">
      <c r="A9" s="11" t="s">
        <v>8</v>
      </c>
      <c r="B9" s="3">
        <v>21</v>
      </c>
      <c r="C9" s="3">
        <v>18855.900000000001</v>
      </c>
      <c r="D9" s="4">
        <v>14</v>
      </c>
      <c r="E9" s="4">
        <v>4297.6000000000004</v>
      </c>
      <c r="F9" s="3">
        <v>0</v>
      </c>
      <c r="G9" s="3">
        <v>0</v>
      </c>
      <c r="H9" s="4">
        <v>0</v>
      </c>
      <c r="I9" s="4">
        <v>0</v>
      </c>
      <c r="J9" s="3">
        <v>0</v>
      </c>
      <c r="K9" s="3">
        <v>0</v>
      </c>
      <c r="L9" s="4">
        <v>0</v>
      </c>
      <c r="M9" s="4">
        <v>0</v>
      </c>
      <c r="N9" s="15">
        <f t="shared" si="3"/>
        <v>21</v>
      </c>
      <c r="O9" s="15">
        <f t="shared" si="3"/>
        <v>18855.900000000001</v>
      </c>
      <c r="P9" s="16">
        <f t="shared" si="0"/>
        <v>14</v>
      </c>
      <c r="Q9" s="16">
        <f t="shared" si="0"/>
        <v>4297.6000000000004</v>
      </c>
      <c r="R9" s="14">
        <f t="shared" si="1"/>
        <v>35</v>
      </c>
      <c r="S9" s="14">
        <f t="shared" si="2"/>
        <v>23153.5</v>
      </c>
    </row>
    <row r="10" spans="1:19" ht="15.75" customHeight="1" x14ac:dyDescent="0.25">
      <c r="A10" s="11" t="s">
        <v>9</v>
      </c>
      <c r="B10" s="3">
        <v>15</v>
      </c>
      <c r="C10" s="3">
        <v>9727.7999999999993</v>
      </c>
      <c r="D10" s="4">
        <v>20</v>
      </c>
      <c r="E10" s="4">
        <v>6545</v>
      </c>
      <c r="F10" s="3">
        <v>0</v>
      </c>
      <c r="G10" s="3">
        <v>0</v>
      </c>
      <c r="H10" s="4">
        <v>0</v>
      </c>
      <c r="I10" s="4">
        <v>0</v>
      </c>
      <c r="J10" s="3">
        <v>0</v>
      </c>
      <c r="K10" s="3">
        <v>0</v>
      </c>
      <c r="L10" s="4">
        <v>0</v>
      </c>
      <c r="M10" s="4">
        <v>0</v>
      </c>
      <c r="N10" s="15">
        <f t="shared" si="3"/>
        <v>15</v>
      </c>
      <c r="O10" s="15">
        <f t="shared" si="3"/>
        <v>9727.7999999999993</v>
      </c>
      <c r="P10" s="16">
        <f t="shared" si="0"/>
        <v>20</v>
      </c>
      <c r="Q10" s="16">
        <f t="shared" si="0"/>
        <v>6545</v>
      </c>
      <c r="R10" s="14">
        <f t="shared" si="1"/>
        <v>35</v>
      </c>
      <c r="S10" s="14">
        <f t="shared" si="2"/>
        <v>16272.8</v>
      </c>
    </row>
    <row r="11" spans="1:19" ht="15.75" customHeight="1" x14ac:dyDescent="0.25">
      <c r="A11" s="11" t="s">
        <v>27</v>
      </c>
      <c r="B11" s="3">
        <v>11</v>
      </c>
      <c r="C11" s="3">
        <v>10728.7</v>
      </c>
      <c r="D11" s="4">
        <v>16</v>
      </c>
      <c r="E11" s="4">
        <v>2984.9</v>
      </c>
      <c r="F11" s="3">
        <v>0</v>
      </c>
      <c r="G11" s="3">
        <v>0</v>
      </c>
      <c r="H11" s="4">
        <v>0</v>
      </c>
      <c r="I11" s="4">
        <v>0</v>
      </c>
      <c r="J11" s="3">
        <v>0</v>
      </c>
      <c r="K11" s="3">
        <v>0</v>
      </c>
      <c r="L11" s="4">
        <v>0</v>
      </c>
      <c r="M11" s="4">
        <v>0</v>
      </c>
      <c r="N11" s="15">
        <f t="shared" si="3"/>
        <v>11</v>
      </c>
      <c r="O11" s="15">
        <f t="shared" si="3"/>
        <v>10728.7</v>
      </c>
      <c r="P11" s="16">
        <f t="shared" si="0"/>
        <v>16</v>
      </c>
      <c r="Q11" s="16">
        <f t="shared" si="0"/>
        <v>2984.9</v>
      </c>
      <c r="R11" s="14">
        <f t="shared" si="1"/>
        <v>27</v>
      </c>
      <c r="S11" s="14">
        <f t="shared" si="2"/>
        <v>13713.6</v>
      </c>
    </row>
    <row r="12" spans="1:19" ht="15.75" customHeight="1" x14ac:dyDescent="0.25">
      <c r="A12" s="11" t="s">
        <v>28</v>
      </c>
      <c r="B12" s="3">
        <v>9</v>
      </c>
      <c r="C12" s="3">
        <v>8054.4</v>
      </c>
      <c r="D12" s="4">
        <v>17</v>
      </c>
      <c r="E12" s="4">
        <v>4789.8</v>
      </c>
      <c r="F12" s="3">
        <v>0</v>
      </c>
      <c r="G12" s="3">
        <v>0</v>
      </c>
      <c r="H12" s="4">
        <v>0</v>
      </c>
      <c r="I12" s="4">
        <v>0</v>
      </c>
      <c r="J12" s="3">
        <v>0</v>
      </c>
      <c r="K12" s="3">
        <v>0</v>
      </c>
      <c r="L12" s="4">
        <v>0</v>
      </c>
      <c r="M12" s="4">
        <v>0</v>
      </c>
      <c r="N12" s="15">
        <f t="shared" si="3"/>
        <v>9</v>
      </c>
      <c r="O12" s="15">
        <f t="shared" si="3"/>
        <v>8054.4</v>
      </c>
      <c r="P12" s="16">
        <f t="shared" si="0"/>
        <v>17</v>
      </c>
      <c r="Q12" s="16">
        <f t="shared" si="0"/>
        <v>4789.8</v>
      </c>
      <c r="R12" s="14">
        <f t="shared" si="1"/>
        <v>26</v>
      </c>
      <c r="S12" s="14">
        <f t="shared" si="2"/>
        <v>12844.2</v>
      </c>
    </row>
    <row r="13" spans="1:19" ht="15.75" customHeight="1" x14ac:dyDescent="0.25">
      <c r="A13" s="11" t="s">
        <v>12</v>
      </c>
      <c r="B13" s="3">
        <v>5</v>
      </c>
      <c r="C13" s="3">
        <v>2043</v>
      </c>
      <c r="D13" s="4">
        <v>11</v>
      </c>
      <c r="E13" s="4">
        <v>2471.5500000000002</v>
      </c>
      <c r="F13" s="3">
        <v>0</v>
      </c>
      <c r="G13" s="3">
        <v>0</v>
      </c>
      <c r="H13" s="4">
        <v>0</v>
      </c>
      <c r="I13" s="4">
        <v>0</v>
      </c>
      <c r="J13" s="3">
        <v>0</v>
      </c>
      <c r="K13" s="3">
        <v>0</v>
      </c>
      <c r="L13" s="4">
        <v>0</v>
      </c>
      <c r="M13" s="4">
        <v>0</v>
      </c>
      <c r="N13" s="15">
        <f t="shared" si="3"/>
        <v>5</v>
      </c>
      <c r="O13" s="15">
        <f t="shared" si="3"/>
        <v>2043</v>
      </c>
      <c r="P13" s="16">
        <f t="shared" si="0"/>
        <v>11</v>
      </c>
      <c r="Q13" s="16">
        <f t="shared" si="0"/>
        <v>2471.5500000000002</v>
      </c>
      <c r="R13" s="14">
        <f t="shared" si="1"/>
        <v>16</v>
      </c>
      <c r="S13" s="14">
        <f t="shared" si="2"/>
        <v>4514.55</v>
      </c>
    </row>
    <row r="14" spans="1:19" ht="15.75" customHeight="1" x14ac:dyDescent="0.25">
      <c r="A14" s="11" t="s">
        <v>13</v>
      </c>
      <c r="B14" s="3">
        <v>3</v>
      </c>
      <c r="C14" s="3">
        <v>2039.75</v>
      </c>
      <c r="D14" s="4">
        <v>2</v>
      </c>
      <c r="E14" s="4">
        <v>490.7</v>
      </c>
      <c r="F14" s="3">
        <v>0</v>
      </c>
      <c r="G14" s="3">
        <v>0</v>
      </c>
      <c r="H14" s="4">
        <v>0</v>
      </c>
      <c r="I14" s="4">
        <v>0</v>
      </c>
      <c r="J14" s="3">
        <v>0</v>
      </c>
      <c r="K14" s="3">
        <v>0</v>
      </c>
      <c r="L14" s="4">
        <v>0</v>
      </c>
      <c r="M14" s="4">
        <v>0</v>
      </c>
      <c r="N14" s="15">
        <f t="shared" si="3"/>
        <v>3</v>
      </c>
      <c r="O14" s="15">
        <f t="shared" si="3"/>
        <v>2039.75</v>
      </c>
      <c r="P14" s="16">
        <f t="shared" si="0"/>
        <v>2</v>
      </c>
      <c r="Q14" s="16">
        <f t="shared" si="0"/>
        <v>490.7</v>
      </c>
      <c r="R14" s="14">
        <f t="shared" si="1"/>
        <v>5</v>
      </c>
      <c r="S14" s="14">
        <f t="shared" si="2"/>
        <v>2530.4499999999998</v>
      </c>
    </row>
    <row r="15" spans="1:19" ht="15.75" customHeight="1" x14ac:dyDescent="0.25">
      <c r="A15" s="11" t="s">
        <v>14</v>
      </c>
      <c r="B15" s="3">
        <v>13</v>
      </c>
      <c r="C15" s="3">
        <v>10498.21</v>
      </c>
      <c r="D15" s="4">
        <v>5</v>
      </c>
      <c r="E15" s="4">
        <v>1668.4</v>
      </c>
      <c r="F15" s="3">
        <v>0</v>
      </c>
      <c r="G15" s="3">
        <v>0</v>
      </c>
      <c r="H15" s="4">
        <v>0</v>
      </c>
      <c r="I15" s="4">
        <v>0</v>
      </c>
      <c r="J15" s="3">
        <v>0</v>
      </c>
      <c r="K15" s="3">
        <v>0</v>
      </c>
      <c r="L15" s="4">
        <v>0</v>
      </c>
      <c r="M15" s="4">
        <v>0</v>
      </c>
      <c r="N15" s="15">
        <f t="shared" si="3"/>
        <v>13</v>
      </c>
      <c r="O15" s="15">
        <f t="shared" si="3"/>
        <v>10498.21</v>
      </c>
      <c r="P15" s="16">
        <f t="shared" si="0"/>
        <v>5</v>
      </c>
      <c r="Q15" s="16">
        <f t="shared" si="0"/>
        <v>1668.4</v>
      </c>
      <c r="R15" s="14">
        <f t="shared" si="1"/>
        <v>18</v>
      </c>
      <c r="S15" s="14">
        <f t="shared" si="2"/>
        <v>12166.609999999999</v>
      </c>
    </row>
    <row r="16" spans="1:19" ht="15.75" customHeight="1" x14ac:dyDescent="0.25">
      <c r="A16" s="11" t="s">
        <v>15</v>
      </c>
      <c r="B16" s="3">
        <v>104</v>
      </c>
      <c r="C16" s="3">
        <v>81754.47</v>
      </c>
      <c r="D16" s="4">
        <v>36</v>
      </c>
      <c r="E16" s="4">
        <v>10329.39</v>
      </c>
      <c r="F16" s="3">
        <v>0</v>
      </c>
      <c r="G16" s="3">
        <v>0</v>
      </c>
      <c r="H16" s="4">
        <v>0</v>
      </c>
      <c r="I16" s="4">
        <v>0</v>
      </c>
      <c r="J16" s="3">
        <v>0</v>
      </c>
      <c r="K16" s="3">
        <v>0</v>
      </c>
      <c r="L16" s="4">
        <v>0</v>
      </c>
      <c r="M16" s="4">
        <v>0</v>
      </c>
      <c r="N16" s="15">
        <f t="shared" si="3"/>
        <v>104</v>
      </c>
      <c r="O16" s="15">
        <f t="shared" si="3"/>
        <v>81754.47</v>
      </c>
      <c r="P16" s="16">
        <f t="shared" si="0"/>
        <v>36</v>
      </c>
      <c r="Q16" s="16">
        <f t="shared" si="0"/>
        <v>10329.39</v>
      </c>
      <c r="R16" s="14">
        <f t="shared" si="1"/>
        <v>140</v>
      </c>
      <c r="S16" s="14">
        <f t="shared" si="2"/>
        <v>92083.86</v>
      </c>
    </row>
    <row r="17" spans="1:19" ht="15.75" customHeight="1" thickBot="1" x14ac:dyDescent="0.3">
      <c r="A17" s="12" t="s">
        <v>16</v>
      </c>
      <c r="B17" s="13">
        <f>SUM(B5:B16)</f>
        <v>224</v>
      </c>
      <c r="C17" s="13">
        <f t="shared" ref="C17:M17" si="4">SUM(C5:C16)</f>
        <v>208791.18</v>
      </c>
      <c r="D17" s="13">
        <f t="shared" si="4"/>
        <v>189</v>
      </c>
      <c r="E17" s="13">
        <f t="shared" si="4"/>
        <v>50076.350000000006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4">
        <f t="shared" si="3"/>
        <v>224</v>
      </c>
      <c r="O17" s="14">
        <f t="shared" si="3"/>
        <v>208791.18</v>
      </c>
      <c r="P17" s="14">
        <f t="shared" si="0"/>
        <v>189</v>
      </c>
      <c r="Q17" s="14">
        <f t="shared" si="0"/>
        <v>50076.350000000006</v>
      </c>
      <c r="R17" s="14">
        <f t="shared" si="1"/>
        <v>413</v>
      </c>
      <c r="S17" s="14">
        <f t="shared" si="2"/>
        <v>258867.53</v>
      </c>
    </row>
    <row r="18" spans="1:19" ht="24.75" customHeight="1" thickBot="1" x14ac:dyDescent="0.3">
      <c r="A18" s="47" t="s">
        <v>35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8"/>
    </row>
    <row r="19" spans="1:19" ht="17.25" customHeight="1" x14ac:dyDescent="0.25">
      <c r="A19" s="53" t="s">
        <v>17</v>
      </c>
      <c r="B19" s="49" t="s">
        <v>18</v>
      </c>
      <c r="C19" s="49"/>
      <c r="D19" s="49"/>
      <c r="E19" s="49"/>
      <c r="F19" s="49" t="s">
        <v>19</v>
      </c>
      <c r="G19" s="49"/>
      <c r="H19" s="49"/>
      <c r="I19" s="49"/>
      <c r="J19" s="49" t="s">
        <v>20</v>
      </c>
      <c r="K19" s="49"/>
      <c r="L19" s="49"/>
      <c r="M19" s="49"/>
      <c r="N19" s="51" t="s">
        <v>21</v>
      </c>
      <c r="O19" s="60"/>
      <c r="P19" s="60"/>
      <c r="Q19" s="60"/>
      <c r="R19" s="60"/>
      <c r="S19" s="52"/>
    </row>
    <row r="20" spans="1:19" ht="17.25" customHeight="1" x14ac:dyDescent="0.25">
      <c r="A20" s="54"/>
      <c r="B20" s="50" t="s">
        <v>22</v>
      </c>
      <c r="C20" s="50"/>
      <c r="D20" s="50" t="s">
        <v>23</v>
      </c>
      <c r="E20" s="50"/>
      <c r="F20" s="50" t="s">
        <v>22</v>
      </c>
      <c r="G20" s="50"/>
      <c r="H20" s="50" t="s">
        <v>23</v>
      </c>
      <c r="I20" s="50"/>
      <c r="J20" s="50" t="s">
        <v>22</v>
      </c>
      <c r="K20" s="50"/>
      <c r="L20" s="50" t="s">
        <v>23</v>
      </c>
      <c r="M20" s="50"/>
      <c r="N20" s="50" t="s">
        <v>22</v>
      </c>
      <c r="O20" s="50"/>
      <c r="P20" s="50" t="s">
        <v>23</v>
      </c>
      <c r="Q20" s="50"/>
      <c r="R20" s="51" t="s">
        <v>16</v>
      </c>
      <c r="S20" s="52"/>
    </row>
    <row r="21" spans="1:19" ht="17.25" customHeight="1" x14ac:dyDescent="0.25">
      <c r="A21" s="54"/>
      <c r="B21" s="8" t="s">
        <v>24</v>
      </c>
      <c r="C21" s="8" t="s">
        <v>25</v>
      </c>
      <c r="D21" s="8" t="s">
        <v>24</v>
      </c>
      <c r="E21" s="8" t="s">
        <v>25</v>
      </c>
      <c r="F21" s="8" t="s">
        <v>24</v>
      </c>
      <c r="G21" s="8" t="s">
        <v>25</v>
      </c>
      <c r="H21" s="8" t="s">
        <v>24</v>
      </c>
      <c r="I21" s="9" t="s">
        <v>25</v>
      </c>
      <c r="J21" s="8" t="s">
        <v>24</v>
      </c>
      <c r="K21" s="8" t="s">
        <v>25</v>
      </c>
      <c r="L21" s="8" t="s">
        <v>24</v>
      </c>
      <c r="M21" s="9" t="s">
        <v>25</v>
      </c>
      <c r="N21" s="8" t="s">
        <v>24</v>
      </c>
      <c r="O21" s="8" t="s">
        <v>25</v>
      </c>
      <c r="P21" s="8" t="s">
        <v>24</v>
      </c>
      <c r="Q21" s="8" t="s">
        <v>25</v>
      </c>
      <c r="R21" s="8" t="s">
        <v>24</v>
      </c>
      <c r="S21" s="8" t="s">
        <v>3</v>
      </c>
    </row>
    <row r="22" spans="1:19" ht="15.75" customHeight="1" x14ac:dyDescent="0.25">
      <c r="A22" s="11" t="s">
        <v>26</v>
      </c>
      <c r="B22" s="3">
        <v>2</v>
      </c>
      <c r="C22" s="3">
        <v>588</v>
      </c>
      <c r="D22" s="4">
        <v>8</v>
      </c>
      <c r="E22" s="4">
        <v>948</v>
      </c>
      <c r="F22" s="3">
        <v>0</v>
      </c>
      <c r="G22" s="3">
        <v>0</v>
      </c>
      <c r="H22" s="4">
        <v>1</v>
      </c>
      <c r="I22" s="4">
        <v>52</v>
      </c>
      <c r="J22" s="3">
        <v>0</v>
      </c>
      <c r="K22" s="3">
        <v>0</v>
      </c>
      <c r="L22" s="4">
        <v>0</v>
      </c>
      <c r="M22" s="4">
        <v>0</v>
      </c>
      <c r="N22" s="15">
        <f>SUM(J22,F22,B22)</f>
        <v>2</v>
      </c>
      <c r="O22" s="15">
        <f t="shared" ref="O22:Q34" si="5">SUM(K22,G22,C22)</f>
        <v>588</v>
      </c>
      <c r="P22" s="16">
        <f t="shared" si="5"/>
        <v>9</v>
      </c>
      <c r="Q22" s="16">
        <f t="shared" si="5"/>
        <v>1000</v>
      </c>
      <c r="R22" s="14">
        <f>SUM(N22,P22)</f>
        <v>11</v>
      </c>
      <c r="S22" s="14">
        <f>SUM(O22,Q22)</f>
        <v>1588</v>
      </c>
    </row>
    <row r="23" spans="1:19" ht="15.75" customHeight="1" x14ac:dyDescent="0.25">
      <c r="A23" s="11" t="s">
        <v>5</v>
      </c>
      <c r="B23" s="3">
        <v>3</v>
      </c>
      <c r="C23" s="3">
        <v>1061</v>
      </c>
      <c r="D23" s="4">
        <v>30</v>
      </c>
      <c r="E23" s="4">
        <v>3278</v>
      </c>
      <c r="F23" s="3">
        <v>0</v>
      </c>
      <c r="G23" s="3">
        <v>0</v>
      </c>
      <c r="H23" s="4">
        <v>0</v>
      </c>
      <c r="I23" s="4">
        <v>0</v>
      </c>
      <c r="J23" s="3">
        <v>0</v>
      </c>
      <c r="K23" s="3">
        <v>0</v>
      </c>
      <c r="L23" s="4">
        <v>1</v>
      </c>
      <c r="M23" s="4">
        <v>81</v>
      </c>
      <c r="N23" s="15">
        <f t="shared" ref="N23:N34" si="6">SUM(J23,F23,B23)</f>
        <v>3</v>
      </c>
      <c r="O23" s="15">
        <f t="shared" si="5"/>
        <v>1061</v>
      </c>
      <c r="P23" s="16">
        <f t="shared" si="5"/>
        <v>31</v>
      </c>
      <c r="Q23" s="16">
        <f t="shared" si="5"/>
        <v>3359</v>
      </c>
      <c r="R23" s="14">
        <f t="shared" ref="R23:R34" si="7">SUM(N23,P23)</f>
        <v>34</v>
      </c>
      <c r="S23" s="14">
        <f t="shared" ref="S23:S34" si="8">SUM(O23,Q23)</f>
        <v>4420</v>
      </c>
    </row>
    <row r="24" spans="1:19" ht="15.75" customHeight="1" x14ac:dyDescent="0.25">
      <c r="A24" s="11" t="s">
        <v>6</v>
      </c>
      <c r="B24" s="3">
        <v>4</v>
      </c>
      <c r="C24" s="3">
        <v>2629</v>
      </c>
      <c r="D24" s="4">
        <v>26</v>
      </c>
      <c r="E24" s="4">
        <v>2969</v>
      </c>
      <c r="F24" s="3">
        <v>0</v>
      </c>
      <c r="G24" s="3">
        <v>0</v>
      </c>
      <c r="H24" s="4">
        <v>1</v>
      </c>
      <c r="I24" s="4">
        <v>30</v>
      </c>
      <c r="J24" s="3">
        <v>0</v>
      </c>
      <c r="K24" s="3">
        <v>0</v>
      </c>
      <c r="L24" s="4">
        <v>1</v>
      </c>
      <c r="M24" s="4">
        <v>78</v>
      </c>
      <c r="N24" s="15">
        <f t="shared" si="6"/>
        <v>4</v>
      </c>
      <c r="O24" s="15">
        <f t="shared" si="5"/>
        <v>2629</v>
      </c>
      <c r="P24" s="16">
        <f t="shared" si="5"/>
        <v>28</v>
      </c>
      <c r="Q24" s="16">
        <f t="shared" si="5"/>
        <v>3077</v>
      </c>
      <c r="R24" s="14">
        <f t="shared" si="7"/>
        <v>32</v>
      </c>
      <c r="S24" s="14">
        <f t="shared" si="8"/>
        <v>5706</v>
      </c>
    </row>
    <row r="25" spans="1:19" ht="15.75" customHeight="1" x14ac:dyDescent="0.25">
      <c r="A25" s="11" t="s">
        <v>7</v>
      </c>
      <c r="B25" s="3">
        <v>7</v>
      </c>
      <c r="C25" s="3">
        <v>1821</v>
      </c>
      <c r="D25" s="4">
        <v>25</v>
      </c>
      <c r="E25" s="4">
        <v>2735</v>
      </c>
      <c r="F25" s="3">
        <v>0</v>
      </c>
      <c r="G25" s="3">
        <v>0</v>
      </c>
      <c r="H25" s="4">
        <v>0</v>
      </c>
      <c r="I25" s="4">
        <v>0</v>
      </c>
      <c r="J25" s="3">
        <v>2</v>
      </c>
      <c r="K25" s="3">
        <v>576</v>
      </c>
      <c r="L25" s="4">
        <v>0</v>
      </c>
      <c r="M25" s="5">
        <v>0</v>
      </c>
      <c r="N25" s="15">
        <f t="shared" si="6"/>
        <v>9</v>
      </c>
      <c r="O25" s="15">
        <f t="shared" si="5"/>
        <v>2397</v>
      </c>
      <c r="P25" s="16">
        <f t="shared" si="5"/>
        <v>25</v>
      </c>
      <c r="Q25" s="16">
        <f t="shared" si="5"/>
        <v>2735</v>
      </c>
      <c r="R25" s="14">
        <f t="shared" si="7"/>
        <v>34</v>
      </c>
      <c r="S25" s="14">
        <f t="shared" si="8"/>
        <v>5132</v>
      </c>
    </row>
    <row r="26" spans="1:19" ht="15.75" customHeight="1" x14ac:dyDescent="0.25">
      <c r="A26" s="11" t="s">
        <v>8</v>
      </c>
      <c r="B26" s="3">
        <v>2</v>
      </c>
      <c r="C26" s="3">
        <v>352</v>
      </c>
      <c r="D26" s="4">
        <v>20</v>
      </c>
      <c r="E26" s="4">
        <v>2281</v>
      </c>
      <c r="F26" s="3">
        <v>0</v>
      </c>
      <c r="G26" s="3">
        <v>0</v>
      </c>
      <c r="H26" s="4">
        <v>0</v>
      </c>
      <c r="I26" s="4">
        <v>0</v>
      </c>
      <c r="J26" s="3">
        <v>3</v>
      </c>
      <c r="K26" s="3">
        <v>1096</v>
      </c>
      <c r="L26" s="4">
        <v>0</v>
      </c>
      <c r="M26" s="5">
        <v>0</v>
      </c>
      <c r="N26" s="15">
        <f t="shared" si="6"/>
        <v>5</v>
      </c>
      <c r="O26" s="15">
        <f t="shared" si="5"/>
        <v>1448</v>
      </c>
      <c r="P26" s="16">
        <f t="shared" si="5"/>
        <v>20</v>
      </c>
      <c r="Q26" s="16">
        <f t="shared" si="5"/>
        <v>2281</v>
      </c>
      <c r="R26" s="14">
        <f t="shared" si="7"/>
        <v>25</v>
      </c>
      <c r="S26" s="14">
        <f t="shared" si="8"/>
        <v>3729</v>
      </c>
    </row>
    <row r="27" spans="1:19" ht="15.75" customHeight="1" x14ac:dyDescent="0.25">
      <c r="A27" s="11" t="s">
        <v>9</v>
      </c>
      <c r="B27" s="3">
        <v>3</v>
      </c>
      <c r="C27" s="3">
        <v>565</v>
      </c>
      <c r="D27" s="4">
        <v>20</v>
      </c>
      <c r="E27" s="4">
        <v>2571</v>
      </c>
      <c r="F27" s="3">
        <v>0</v>
      </c>
      <c r="G27" s="3">
        <v>0</v>
      </c>
      <c r="H27" s="4">
        <v>0</v>
      </c>
      <c r="I27" s="4">
        <v>0</v>
      </c>
      <c r="J27" s="3">
        <v>1</v>
      </c>
      <c r="K27" s="3">
        <v>33</v>
      </c>
      <c r="L27" s="4">
        <v>0</v>
      </c>
      <c r="M27" s="5">
        <v>0</v>
      </c>
      <c r="N27" s="15">
        <f t="shared" si="6"/>
        <v>4</v>
      </c>
      <c r="O27" s="15">
        <f t="shared" si="5"/>
        <v>598</v>
      </c>
      <c r="P27" s="16">
        <f t="shared" si="5"/>
        <v>20</v>
      </c>
      <c r="Q27" s="16">
        <f t="shared" si="5"/>
        <v>2571</v>
      </c>
      <c r="R27" s="14">
        <f t="shared" si="7"/>
        <v>24</v>
      </c>
      <c r="S27" s="14">
        <f t="shared" si="8"/>
        <v>3169</v>
      </c>
    </row>
    <row r="28" spans="1:19" ht="15.75" customHeight="1" x14ac:dyDescent="0.25">
      <c r="A28" s="11" t="s">
        <v>27</v>
      </c>
      <c r="B28" s="3">
        <v>2</v>
      </c>
      <c r="C28" s="3">
        <v>770</v>
      </c>
      <c r="D28" s="4">
        <v>20</v>
      </c>
      <c r="E28" s="4">
        <v>2325</v>
      </c>
      <c r="F28" s="3">
        <v>0</v>
      </c>
      <c r="G28" s="3">
        <v>0</v>
      </c>
      <c r="H28" s="4">
        <v>0</v>
      </c>
      <c r="I28" s="4">
        <v>0</v>
      </c>
      <c r="J28" s="3">
        <v>0</v>
      </c>
      <c r="K28" s="3">
        <v>0</v>
      </c>
      <c r="L28" s="4">
        <v>0</v>
      </c>
      <c r="M28" s="5">
        <v>0</v>
      </c>
      <c r="N28" s="15">
        <f t="shared" si="6"/>
        <v>2</v>
      </c>
      <c r="O28" s="15">
        <f t="shared" si="5"/>
        <v>770</v>
      </c>
      <c r="P28" s="16">
        <f t="shared" si="5"/>
        <v>20</v>
      </c>
      <c r="Q28" s="16">
        <f t="shared" si="5"/>
        <v>2325</v>
      </c>
      <c r="R28" s="14">
        <f t="shared" si="7"/>
        <v>22</v>
      </c>
      <c r="S28" s="14">
        <f t="shared" si="8"/>
        <v>3095</v>
      </c>
    </row>
    <row r="29" spans="1:19" ht="15.75" customHeight="1" x14ac:dyDescent="0.25">
      <c r="A29" s="11" t="s">
        <v>28</v>
      </c>
      <c r="B29" s="3">
        <v>4</v>
      </c>
      <c r="C29" s="3">
        <v>1678</v>
      </c>
      <c r="D29" s="4">
        <v>13</v>
      </c>
      <c r="E29" s="4">
        <v>2369</v>
      </c>
      <c r="F29" s="3">
        <v>0</v>
      </c>
      <c r="G29" s="3">
        <v>0</v>
      </c>
      <c r="H29" s="4">
        <v>1</v>
      </c>
      <c r="I29" s="4">
        <v>74</v>
      </c>
      <c r="J29" s="3">
        <v>0</v>
      </c>
      <c r="K29" s="3">
        <v>0</v>
      </c>
      <c r="L29" s="4">
        <v>0</v>
      </c>
      <c r="M29" s="5">
        <v>0</v>
      </c>
      <c r="N29" s="15">
        <f t="shared" si="6"/>
        <v>4</v>
      </c>
      <c r="O29" s="15">
        <f t="shared" si="5"/>
        <v>1678</v>
      </c>
      <c r="P29" s="16">
        <f t="shared" si="5"/>
        <v>14</v>
      </c>
      <c r="Q29" s="16">
        <f t="shared" si="5"/>
        <v>2443</v>
      </c>
      <c r="R29" s="14">
        <f t="shared" si="7"/>
        <v>18</v>
      </c>
      <c r="S29" s="14">
        <f t="shared" si="8"/>
        <v>4121</v>
      </c>
    </row>
    <row r="30" spans="1:19" ht="15.75" customHeight="1" x14ac:dyDescent="0.25">
      <c r="A30" s="11" t="s">
        <v>12</v>
      </c>
      <c r="B30" s="3">
        <v>2</v>
      </c>
      <c r="C30" s="3">
        <v>568</v>
      </c>
      <c r="D30" s="4">
        <v>17</v>
      </c>
      <c r="E30" s="4">
        <v>2038</v>
      </c>
      <c r="F30" s="3">
        <v>0</v>
      </c>
      <c r="G30" s="3">
        <v>0</v>
      </c>
      <c r="H30" s="4">
        <v>0</v>
      </c>
      <c r="I30" s="4">
        <v>0</v>
      </c>
      <c r="J30" s="3">
        <v>0</v>
      </c>
      <c r="K30" s="3">
        <v>0</v>
      </c>
      <c r="L30" s="4">
        <v>0</v>
      </c>
      <c r="M30" s="5">
        <v>0</v>
      </c>
      <c r="N30" s="15">
        <f t="shared" si="6"/>
        <v>2</v>
      </c>
      <c r="O30" s="15">
        <f t="shared" si="5"/>
        <v>568</v>
      </c>
      <c r="P30" s="16">
        <f t="shared" si="5"/>
        <v>17</v>
      </c>
      <c r="Q30" s="16">
        <f t="shared" si="5"/>
        <v>2038</v>
      </c>
      <c r="R30" s="14">
        <f t="shared" si="7"/>
        <v>19</v>
      </c>
      <c r="S30" s="14">
        <f t="shared" si="8"/>
        <v>2606</v>
      </c>
    </row>
    <row r="31" spans="1:19" ht="15.75" customHeight="1" x14ac:dyDescent="0.25">
      <c r="A31" s="11" t="s">
        <v>13</v>
      </c>
      <c r="B31" s="3">
        <v>2</v>
      </c>
      <c r="C31" s="3">
        <v>478</v>
      </c>
      <c r="D31" s="4">
        <v>8</v>
      </c>
      <c r="E31" s="4">
        <v>1467</v>
      </c>
      <c r="F31" s="3">
        <v>0</v>
      </c>
      <c r="G31" s="3">
        <v>0</v>
      </c>
      <c r="H31" s="4">
        <v>1</v>
      </c>
      <c r="I31" s="4">
        <v>26</v>
      </c>
      <c r="J31" s="3">
        <v>0</v>
      </c>
      <c r="K31" s="3">
        <v>0</v>
      </c>
      <c r="L31" s="4">
        <v>0</v>
      </c>
      <c r="M31" s="5">
        <v>0</v>
      </c>
      <c r="N31" s="15">
        <f t="shared" si="6"/>
        <v>2</v>
      </c>
      <c r="O31" s="15">
        <f t="shared" si="5"/>
        <v>478</v>
      </c>
      <c r="P31" s="16">
        <f t="shared" si="5"/>
        <v>9</v>
      </c>
      <c r="Q31" s="16">
        <f t="shared" si="5"/>
        <v>1493</v>
      </c>
      <c r="R31" s="14">
        <f t="shared" si="7"/>
        <v>11</v>
      </c>
      <c r="S31" s="14">
        <f t="shared" si="8"/>
        <v>1971</v>
      </c>
    </row>
    <row r="32" spans="1:19" ht="15.75" customHeight="1" x14ac:dyDescent="0.25">
      <c r="A32" s="11" t="s">
        <v>14</v>
      </c>
      <c r="B32" s="3">
        <v>3</v>
      </c>
      <c r="C32" s="3">
        <v>486</v>
      </c>
      <c r="D32" s="4">
        <v>17</v>
      </c>
      <c r="E32" s="4">
        <v>1934</v>
      </c>
      <c r="F32" s="3">
        <v>0</v>
      </c>
      <c r="G32" s="3">
        <v>0</v>
      </c>
      <c r="H32" s="4">
        <v>0</v>
      </c>
      <c r="I32" s="4">
        <v>0</v>
      </c>
      <c r="J32" s="3">
        <v>0</v>
      </c>
      <c r="K32" s="3">
        <v>0</v>
      </c>
      <c r="L32" s="4">
        <v>0</v>
      </c>
      <c r="M32" s="5">
        <v>0</v>
      </c>
      <c r="N32" s="15">
        <f t="shared" si="6"/>
        <v>3</v>
      </c>
      <c r="O32" s="15">
        <f t="shared" si="5"/>
        <v>486</v>
      </c>
      <c r="P32" s="16">
        <f t="shared" si="5"/>
        <v>17</v>
      </c>
      <c r="Q32" s="16">
        <f t="shared" si="5"/>
        <v>1934</v>
      </c>
      <c r="R32" s="14">
        <f t="shared" si="7"/>
        <v>20</v>
      </c>
      <c r="S32" s="14">
        <f t="shared" si="8"/>
        <v>2420</v>
      </c>
    </row>
    <row r="33" spans="1:19" ht="15.75" customHeight="1" x14ac:dyDescent="0.25">
      <c r="A33" s="11" t="s">
        <v>15</v>
      </c>
      <c r="B33" s="3">
        <v>3</v>
      </c>
      <c r="C33" s="3">
        <v>868</v>
      </c>
      <c r="D33" s="4">
        <v>46</v>
      </c>
      <c r="E33" s="4">
        <v>11524</v>
      </c>
      <c r="F33" s="3">
        <v>0</v>
      </c>
      <c r="G33" s="3">
        <v>0</v>
      </c>
      <c r="H33" s="4">
        <v>1</v>
      </c>
      <c r="I33" s="4">
        <v>17</v>
      </c>
      <c r="J33" s="3">
        <v>1</v>
      </c>
      <c r="K33" s="3">
        <v>54.7</v>
      </c>
      <c r="L33" s="4">
        <v>0</v>
      </c>
      <c r="M33" s="5">
        <v>0</v>
      </c>
      <c r="N33" s="15">
        <f t="shared" si="6"/>
        <v>4</v>
      </c>
      <c r="O33" s="15">
        <f t="shared" si="5"/>
        <v>922.7</v>
      </c>
      <c r="P33" s="16">
        <f t="shared" si="5"/>
        <v>47</v>
      </c>
      <c r="Q33" s="16">
        <f t="shared" si="5"/>
        <v>11541</v>
      </c>
      <c r="R33" s="14">
        <f t="shared" si="7"/>
        <v>51</v>
      </c>
      <c r="S33" s="14">
        <f t="shared" si="8"/>
        <v>12463.7</v>
      </c>
    </row>
    <row r="34" spans="1:19" ht="15.75" customHeight="1" thickBot="1" x14ac:dyDescent="0.3">
      <c r="A34" s="12" t="s">
        <v>16</v>
      </c>
      <c r="B34" s="13">
        <f>SUM(B22:B33)</f>
        <v>37</v>
      </c>
      <c r="C34" s="13">
        <f t="shared" ref="C34:M34" si="9">SUM(C22:C33)</f>
        <v>11864</v>
      </c>
      <c r="D34" s="13">
        <f t="shared" si="9"/>
        <v>250</v>
      </c>
      <c r="E34" s="13">
        <f t="shared" si="9"/>
        <v>36439</v>
      </c>
      <c r="F34" s="13">
        <f t="shared" si="9"/>
        <v>0</v>
      </c>
      <c r="G34" s="13">
        <f t="shared" si="9"/>
        <v>0</v>
      </c>
      <c r="H34" s="13">
        <f t="shared" si="9"/>
        <v>5</v>
      </c>
      <c r="I34" s="13">
        <f t="shared" si="9"/>
        <v>199</v>
      </c>
      <c r="J34" s="13">
        <f t="shared" si="9"/>
        <v>7</v>
      </c>
      <c r="K34" s="13">
        <f t="shared" si="9"/>
        <v>1759.7</v>
      </c>
      <c r="L34" s="13">
        <f t="shared" si="9"/>
        <v>2</v>
      </c>
      <c r="M34" s="13">
        <f t="shared" si="9"/>
        <v>159</v>
      </c>
      <c r="N34" s="14">
        <f t="shared" si="6"/>
        <v>44</v>
      </c>
      <c r="O34" s="14">
        <f t="shared" si="5"/>
        <v>13623.7</v>
      </c>
      <c r="P34" s="14">
        <f t="shared" si="5"/>
        <v>257</v>
      </c>
      <c r="Q34" s="14">
        <f t="shared" si="5"/>
        <v>36797</v>
      </c>
      <c r="R34" s="14">
        <f t="shared" si="7"/>
        <v>301</v>
      </c>
      <c r="S34" s="14">
        <f t="shared" si="8"/>
        <v>50420.7</v>
      </c>
    </row>
    <row r="35" spans="1:19" s="28" customFormat="1" ht="15.75" customHeight="1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s="28" customFormat="1" ht="15.75" customHeigh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25.5" customHeight="1" thickBot="1" x14ac:dyDescent="0.3">
      <c r="A37" s="47" t="s">
        <v>36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48"/>
    </row>
    <row r="38" spans="1:19" ht="17.25" customHeight="1" x14ac:dyDescent="0.25">
      <c r="A38" s="53" t="s">
        <v>17</v>
      </c>
      <c r="B38" s="49" t="s">
        <v>18</v>
      </c>
      <c r="C38" s="49"/>
      <c r="D38" s="49"/>
      <c r="E38" s="49"/>
      <c r="F38" s="49" t="s">
        <v>19</v>
      </c>
      <c r="G38" s="49"/>
      <c r="H38" s="49"/>
      <c r="I38" s="49"/>
      <c r="J38" s="49" t="s">
        <v>20</v>
      </c>
      <c r="K38" s="49"/>
      <c r="L38" s="49"/>
      <c r="M38" s="49"/>
      <c r="N38" s="51" t="s">
        <v>21</v>
      </c>
      <c r="O38" s="60"/>
      <c r="P38" s="60"/>
      <c r="Q38" s="60"/>
      <c r="R38" s="60"/>
      <c r="S38" s="52"/>
    </row>
    <row r="39" spans="1:19" ht="17.25" customHeight="1" x14ac:dyDescent="0.25">
      <c r="A39" s="54"/>
      <c r="B39" s="50" t="s">
        <v>22</v>
      </c>
      <c r="C39" s="50"/>
      <c r="D39" s="50" t="s">
        <v>23</v>
      </c>
      <c r="E39" s="50"/>
      <c r="F39" s="50" t="s">
        <v>22</v>
      </c>
      <c r="G39" s="50"/>
      <c r="H39" s="50" t="s">
        <v>23</v>
      </c>
      <c r="I39" s="50"/>
      <c r="J39" s="50" t="s">
        <v>22</v>
      </c>
      <c r="K39" s="50"/>
      <c r="L39" s="50" t="s">
        <v>23</v>
      </c>
      <c r="M39" s="50"/>
      <c r="N39" s="50" t="s">
        <v>22</v>
      </c>
      <c r="O39" s="50"/>
      <c r="P39" s="50" t="s">
        <v>23</v>
      </c>
      <c r="Q39" s="50"/>
      <c r="R39" s="51" t="s">
        <v>16</v>
      </c>
      <c r="S39" s="52"/>
    </row>
    <row r="40" spans="1:19" ht="17.25" customHeight="1" x14ac:dyDescent="0.25">
      <c r="A40" s="54"/>
      <c r="B40" s="8" t="s">
        <v>24</v>
      </c>
      <c r="C40" s="8" t="s">
        <v>25</v>
      </c>
      <c r="D40" s="8" t="s">
        <v>24</v>
      </c>
      <c r="E40" s="8" t="s">
        <v>25</v>
      </c>
      <c r="F40" s="8" t="s">
        <v>24</v>
      </c>
      <c r="G40" s="8" t="s">
        <v>25</v>
      </c>
      <c r="H40" s="8" t="s">
        <v>24</v>
      </c>
      <c r="I40" s="9" t="s">
        <v>25</v>
      </c>
      <c r="J40" s="8" t="s">
        <v>24</v>
      </c>
      <c r="K40" s="8" t="s">
        <v>25</v>
      </c>
      <c r="L40" s="8" t="s">
        <v>24</v>
      </c>
      <c r="M40" s="9" t="s">
        <v>25</v>
      </c>
      <c r="N40" s="8" t="s">
        <v>24</v>
      </c>
      <c r="O40" s="8" t="s">
        <v>25</v>
      </c>
      <c r="P40" s="8" t="s">
        <v>24</v>
      </c>
      <c r="Q40" s="8" t="s">
        <v>25</v>
      </c>
      <c r="R40" s="8" t="s">
        <v>24</v>
      </c>
      <c r="S40" s="10" t="s">
        <v>3</v>
      </c>
    </row>
    <row r="41" spans="1:19" ht="16.5" customHeight="1" x14ac:dyDescent="0.25">
      <c r="A41" s="11" t="s">
        <v>26</v>
      </c>
      <c r="B41" s="3">
        <v>13</v>
      </c>
      <c r="C41" s="3">
        <v>6699.25</v>
      </c>
      <c r="D41" s="4">
        <v>19</v>
      </c>
      <c r="E41" s="4">
        <v>4401.95</v>
      </c>
      <c r="F41" s="3">
        <v>1</v>
      </c>
      <c r="G41" s="3">
        <v>81.430000000000007</v>
      </c>
      <c r="H41" s="4">
        <v>0</v>
      </c>
      <c r="I41" s="4">
        <v>0</v>
      </c>
      <c r="J41" s="3">
        <v>1</v>
      </c>
      <c r="K41" s="3">
        <v>180.1</v>
      </c>
      <c r="L41" s="4">
        <v>0</v>
      </c>
      <c r="M41" s="4">
        <v>0</v>
      </c>
      <c r="N41" s="15">
        <f>SUM(J41,F41,B41)</f>
        <v>15</v>
      </c>
      <c r="O41" s="15">
        <f>SUM(K41,G41,C41)</f>
        <v>6960.78</v>
      </c>
      <c r="P41" s="16">
        <f t="shared" ref="P41:Q53" si="10">SUM(L41,H41,D41)</f>
        <v>19</v>
      </c>
      <c r="Q41" s="16">
        <f t="shared" si="10"/>
        <v>4401.95</v>
      </c>
      <c r="R41" s="14">
        <f>SUM(N41,P41)</f>
        <v>34</v>
      </c>
      <c r="S41" s="14">
        <f>SUM(O41,Q41)</f>
        <v>11362.73</v>
      </c>
    </row>
    <row r="42" spans="1:19" ht="16.5" customHeight="1" x14ac:dyDescent="0.25">
      <c r="A42" s="11" t="s">
        <v>5</v>
      </c>
      <c r="B42" s="3">
        <v>17</v>
      </c>
      <c r="C42" s="3">
        <v>7733.9</v>
      </c>
      <c r="D42" s="4">
        <v>49</v>
      </c>
      <c r="E42" s="4">
        <v>8749.7800000000007</v>
      </c>
      <c r="F42" s="3">
        <v>4</v>
      </c>
      <c r="G42" s="3">
        <v>175.75</v>
      </c>
      <c r="H42" s="4">
        <v>0</v>
      </c>
      <c r="I42" s="4">
        <v>0</v>
      </c>
      <c r="J42" s="3">
        <v>1</v>
      </c>
      <c r="K42" s="3">
        <v>81</v>
      </c>
      <c r="L42" s="4">
        <v>0</v>
      </c>
      <c r="M42" s="4">
        <v>0</v>
      </c>
      <c r="N42" s="15">
        <f t="shared" ref="N42:O53" si="11">SUM(J42,F42,B42)</f>
        <v>22</v>
      </c>
      <c r="O42" s="15">
        <f t="shared" si="11"/>
        <v>7990.65</v>
      </c>
      <c r="P42" s="16">
        <f t="shared" si="10"/>
        <v>49</v>
      </c>
      <c r="Q42" s="16">
        <f t="shared" si="10"/>
        <v>8749.7800000000007</v>
      </c>
      <c r="R42" s="14">
        <f t="shared" ref="R42:R53" si="12">SUM(N42,P42)</f>
        <v>71</v>
      </c>
      <c r="S42" s="14">
        <f t="shared" ref="S42:S53" si="13">SUM(O42,Q42)</f>
        <v>16740.43</v>
      </c>
    </row>
    <row r="43" spans="1:19" ht="16.5" customHeight="1" x14ac:dyDescent="0.25">
      <c r="A43" s="11" t="s">
        <v>6</v>
      </c>
      <c r="B43" s="3">
        <v>15</v>
      </c>
      <c r="C43" s="3">
        <v>7025.55</v>
      </c>
      <c r="D43" s="4">
        <v>33</v>
      </c>
      <c r="E43" s="4">
        <v>8153.05</v>
      </c>
      <c r="F43" s="3">
        <v>0</v>
      </c>
      <c r="G43" s="3">
        <v>0</v>
      </c>
      <c r="H43" s="4">
        <v>1</v>
      </c>
      <c r="I43" s="4">
        <v>43</v>
      </c>
      <c r="J43" s="3">
        <v>0</v>
      </c>
      <c r="K43" s="3">
        <v>0</v>
      </c>
      <c r="L43" s="4">
        <v>0</v>
      </c>
      <c r="M43" s="4">
        <v>0</v>
      </c>
      <c r="N43" s="15">
        <f t="shared" si="11"/>
        <v>15</v>
      </c>
      <c r="O43" s="15">
        <f t="shared" si="11"/>
        <v>7025.55</v>
      </c>
      <c r="P43" s="16">
        <f t="shared" si="10"/>
        <v>34</v>
      </c>
      <c r="Q43" s="16">
        <f t="shared" si="10"/>
        <v>8196.0499999999993</v>
      </c>
      <c r="R43" s="14">
        <f t="shared" si="12"/>
        <v>49</v>
      </c>
      <c r="S43" s="14">
        <f t="shared" si="13"/>
        <v>15221.599999999999</v>
      </c>
    </row>
    <row r="44" spans="1:19" ht="16.5" customHeight="1" x14ac:dyDescent="0.25">
      <c r="A44" s="11" t="s">
        <v>7</v>
      </c>
      <c r="B44" s="3">
        <v>8</v>
      </c>
      <c r="C44" s="3">
        <v>4252</v>
      </c>
      <c r="D44" s="4">
        <v>37</v>
      </c>
      <c r="E44" s="4">
        <v>7472.25</v>
      </c>
      <c r="F44" s="3">
        <v>0</v>
      </c>
      <c r="G44" s="3">
        <v>0</v>
      </c>
      <c r="H44" s="4">
        <v>0</v>
      </c>
      <c r="I44" s="4">
        <v>0</v>
      </c>
      <c r="J44" s="3">
        <v>1</v>
      </c>
      <c r="K44" s="3">
        <v>138.75</v>
      </c>
      <c r="L44" s="4">
        <v>0</v>
      </c>
      <c r="M44" s="4">
        <v>0</v>
      </c>
      <c r="N44" s="15">
        <f t="shared" si="11"/>
        <v>9</v>
      </c>
      <c r="O44" s="15">
        <f t="shared" si="11"/>
        <v>4390.75</v>
      </c>
      <c r="P44" s="16">
        <f>SUM(L44,H44,D44)</f>
        <v>37</v>
      </c>
      <c r="Q44" s="16">
        <f>SUM(M44,I44,E44)</f>
        <v>7472.25</v>
      </c>
      <c r="R44" s="14">
        <f t="shared" si="12"/>
        <v>46</v>
      </c>
      <c r="S44" s="14">
        <f t="shared" si="13"/>
        <v>11863</v>
      </c>
    </row>
    <row r="45" spans="1:19" ht="16.5" customHeight="1" x14ac:dyDescent="0.25">
      <c r="A45" s="11" t="s">
        <v>8</v>
      </c>
      <c r="B45" s="3">
        <v>22</v>
      </c>
      <c r="C45" s="3">
        <v>8042.87</v>
      </c>
      <c r="D45" s="4">
        <v>26</v>
      </c>
      <c r="E45" s="4">
        <v>6178.6</v>
      </c>
      <c r="F45" s="3">
        <v>3</v>
      </c>
      <c r="G45" s="3">
        <v>154.28</v>
      </c>
      <c r="H45" s="4">
        <v>2</v>
      </c>
      <c r="I45" s="4">
        <v>70.81</v>
      </c>
      <c r="J45" s="3">
        <v>1</v>
      </c>
      <c r="K45" s="3">
        <v>129.19999999999999</v>
      </c>
      <c r="L45" s="4">
        <v>0</v>
      </c>
      <c r="M45" s="4">
        <v>0</v>
      </c>
      <c r="N45" s="15">
        <f t="shared" si="11"/>
        <v>26</v>
      </c>
      <c r="O45" s="15">
        <f t="shared" si="11"/>
        <v>8326.35</v>
      </c>
      <c r="P45" s="16">
        <f>SUM(L45,H45,D45)</f>
        <v>28</v>
      </c>
      <c r="Q45" s="16">
        <f>SUM(M45,I45,E45)</f>
        <v>6249.4100000000008</v>
      </c>
      <c r="R45" s="14">
        <f t="shared" si="12"/>
        <v>54</v>
      </c>
      <c r="S45" s="14">
        <f t="shared" si="13"/>
        <v>14575.760000000002</v>
      </c>
    </row>
    <row r="46" spans="1:19" ht="16.5" customHeight="1" x14ac:dyDescent="0.25">
      <c r="A46" s="11" t="s">
        <v>9</v>
      </c>
      <c r="B46" s="3">
        <v>19</v>
      </c>
      <c r="C46" s="3">
        <v>11604.5</v>
      </c>
      <c r="D46" s="4">
        <v>26</v>
      </c>
      <c r="E46" s="4">
        <v>5509.28</v>
      </c>
      <c r="F46" s="3">
        <v>0</v>
      </c>
      <c r="G46" s="3">
        <v>0</v>
      </c>
      <c r="H46" s="4">
        <v>1</v>
      </c>
      <c r="I46" s="4">
        <v>54</v>
      </c>
      <c r="J46" s="3">
        <v>0</v>
      </c>
      <c r="K46" s="3">
        <v>0</v>
      </c>
      <c r="L46" s="4">
        <v>0</v>
      </c>
      <c r="M46" s="4">
        <v>0</v>
      </c>
      <c r="N46" s="15">
        <f t="shared" si="11"/>
        <v>19</v>
      </c>
      <c r="O46" s="15">
        <f t="shared" si="11"/>
        <v>11604.5</v>
      </c>
      <c r="P46" s="16">
        <f t="shared" si="10"/>
        <v>27</v>
      </c>
      <c r="Q46" s="16">
        <f t="shared" si="10"/>
        <v>5563.28</v>
      </c>
      <c r="R46" s="14">
        <f t="shared" si="12"/>
        <v>46</v>
      </c>
      <c r="S46" s="14">
        <f t="shared" si="13"/>
        <v>17167.78</v>
      </c>
    </row>
    <row r="47" spans="1:19" ht="16.5" customHeight="1" x14ac:dyDescent="0.25">
      <c r="A47" s="11" t="s">
        <v>27</v>
      </c>
      <c r="B47" s="3">
        <v>6</v>
      </c>
      <c r="C47" s="3">
        <v>2164.6999999999998</v>
      </c>
      <c r="D47" s="4">
        <v>20</v>
      </c>
      <c r="E47" s="4">
        <v>4458.8</v>
      </c>
      <c r="F47" s="3">
        <v>0</v>
      </c>
      <c r="G47" s="3">
        <v>0</v>
      </c>
      <c r="H47" s="4">
        <v>0</v>
      </c>
      <c r="I47" s="4">
        <v>0</v>
      </c>
      <c r="J47" s="3">
        <v>0</v>
      </c>
      <c r="K47" s="3">
        <v>0</v>
      </c>
      <c r="L47" s="4">
        <v>0</v>
      </c>
      <c r="M47" s="4">
        <v>0</v>
      </c>
      <c r="N47" s="15">
        <f t="shared" si="11"/>
        <v>6</v>
      </c>
      <c r="O47" s="15">
        <f t="shared" si="11"/>
        <v>2164.6999999999998</v>
      </c>
      <c r="P47" s="16">
        <f t="shared" si="10"/>
        <v>20</v>
      </c>
      <c r="Q47" s="16">
        <f t="shared" si="10"/>
        <v>4458.8</v>
      </c>
      <c r="R47" s="14">
        <f t="shared" si="12"/>
        <v>26</v>
      </c>
      <c r="S47" s="14">
        <f t="shared" si="13"/>
        <v>6623.5</v>
      </c>
    </row>
    <row r="48" spans="1:19" ht="16.5" customHeight="1" x14ac:dyDescent="0.25">
      <c r="A48" s="11" t="s">
        <v>28</v>
      </c>
      <c r="B48" s="3">
        <v>13</v>
      </c>
      <c r="C48" s="3">
        <v>8020.6</v>
      </c>
      <c r="D48" s="4">
        <v>18</v>
      </c>
      <c r="E48" s="4">
        <v>4155.75</v>
      </c>
      <c r="F48" s="3">
        <v>0</v>
      </c>
      <c r="G48" s="3">
        <v>0</v>
      </c>
      <c r="H48" s="4">
        <v>0</v>
      </c>
      <c r="I48" s="4">
        <v>0</v>
      </c>
      <c r="J48" s="3">
        <v>1</v>
      </c>
      <c r="K48" s="3">
        <v>120</v>
      </c>
      <c r="L48" s="4">
        <v>0</v>
      </c>
      <c r="M48" s="4">
        <v>0</v>
      </c>
      <c r="N48" s="15">
        <f t="shared" si="11"/>
        <v>14</v>
      </c>
      <c r="O48" s="15">
        <f t="shared" si="11"/>
        <v>8140.6</v>
      </c>
      <c r="P48" s="16">
        <f t="shared" si="10"/>
        <v>18</v>
      </c>
      <c r="Q48" s="16">
        <f t="shared" si="10"/>
        <v>4155.75</v>
      </c>
      <c r="R48" s="14">
        <f t="shared" si="12"/>
        <v>32</v>
      </c>
      <c r="S48" s="14">
        <f t="shared" si="13"/>
        <v>12296.35</v>
      </c>
    </row>
    <row r="49" spans="1:19" ht="16.5" customHeight="1" x14ac:dyDescent="0.25">
      <c r="A49" s="11" t="s">
        <v>12</v>
      </c>
      <c r="B49" s="3">
        <v>6</v>
      </c>
      <c r="C49" s="3">
        <v>3012.84</v>
      </c>
      <c r="D49" s="4">
        <v>17</v>
      </c>
      <c r="E49" s="4">
        <v>3649.1</v>
      </c>
      <c r="F49" s="3">
        <v>0</v>
      </c>
      <c r="G49" s="3">
        <v>0</v>
      </c>
      <c r="H49" s="4">
        <v>2</v>
      </c>
      <c r="I49" s="4">
        <v>54</v>
      </c>
      <c r="J49" s="3">
        <v>0</v>
      </c>
      <c r="K49" s="3">
        <v>0</v>
      </c>
      <c r="L49" s="4">
        <v>0</v>
      </c>
      <c r="M49" s="4">
        <v>0</v>
      </c>
      <c r="N49" s="15">
        <f t="shared" si="11"/>
        <v>6</v>
      </c>
      <c r="O49" s="15">
        <f t="shared" si="11"/>
        <v>3012.84</v>
      </c>
      <c r="P49" s="16">
        <f t="shared" si="10"/>
        <v>19</v>
      </c>
      <c r="Q49" s="16">
        <f t="shared" si="10"/>
        <v>3703.1</v>
      </c>
      <c r="R49" s="14">
        <f t="shared" si="12"/>
        <v>25</v>
      </c>
      <c r="S49" s="14">
        <f t="shared" si="13"/>
        <v>6715.9400000000005</v>
      </c>
    </row>
    <row r="50" spans="1:19" ht="16.5" customHeight="1" x14ac:dyDescent="0.25">
      <c r="A50" s="11" t="s">
        <v>13</v>
      </c>
      <c r="B50" s="3">
        <v>8</v>
      </c>
      <c r="C50" s="3">
        <v>2356.8000000000002</v>
      </c>
      <c r="D50" s="4">
        <v>8</v>
      </c>
      <c r="E50" s="4">
        <v>1786.45</v>
      </c>
      <c r="F50" s="3">
        <v>2</v>
      </c>
      <c r="G50" s="3">
        <v>145.9</v>
      </c>
      <c r="H50" s="4">
        <v>0</v>
      </c>
      <c r="I50" s="4">
        <v>0</v>
      </c>
      <c r="J50" s="3">
        <v>0</v>
      </c>
      <c r="K50" s="3">
        <v>0</v>
      </c>
      <c r="L50" s="4">
        <v>0</v>
      </c>
      <c r="M50" s="4">
        <v>0</v>
      </c>
      <c r="N50" s="15">
        <f t="shared" si="11"/>
        <v>10</v>
      </c>
      <c r="O50" s="15">
        <f t="shared" si="11"/>
        <v>2502.7000000000003</v>
      </c>
      <c r="P50" s="16">
        <f t="shared" si="10"/>
        <v>8</v>
      </c>
      <c r="Q50" s="16">
        <f t="shared" si="10"/>
        <v>1786.45</v>
      </c>
      <c r="R50" s="14">
        <f t="shared" si="12"/>
        <v>18</v>
      </c>
      <c r="S50" s="14">
        <f t="shared" si="13"/>
        <v>4289.1500000000005</v>
      </c>
    </row>
    <row r="51" spans="1:19" ht="16.5" customHeight="1" x14ac:dyDescent="0.25">
      <c r="A51" s="11" t="s">
        <v>14</v>
      </c>
      <c r="B51" s="3">
        <v>5</v>
      </c>
      <c r="C51" s="3">
        <v>1638.45</v>
      </c>
      <c r="D51" s="4">
        <v>13</v>
      </c>
      <c r="E51" s="4">
        <v>3446.64</v>
      </c>
      <c r="F51" s="3">
        <v>0</v>
      </c>
      <c r="G51" s="3">
        <v>0</v>
      </c>
      <c r="H51" s="4">
        <v>0</v>
      </c>
      <c r="I51" s="4">
        <v>0</v>
      </c>
      <c r="J51" s="3">
        <v>0</v>
      </c>
      <c r="K51" s="3">
        <v>0</v>
      </c>
      <c r="L51" s="4">
        <v>0</v>
      </c>
      <c r="M51" s="4">
        <v>0</v>
      </c>
      <c r="N51" s="15">
        <f t="shared" ref="N51:N52" si="14">SUM(B51,F51,J51)</f>
        <v>5</v>
      </c>
      <c r="O51" s="15">
        <f t="shared" ref="O51:O52" si="15">SUM(C51,G51,K51)</f>
        <v>1638.45</v>
      </c>
      <c r="P51" s="16">
        <f t="shared" si="10"/>
        <v>13</v>
      </c>
      <c r="Q51" s="16">
        <f t="shared" si="10"/>
        <v>3446.64</v>
      </c>
      <c r="R51" s="14">
        <f t="shared" si="12"/>
        <v>18</v>
      </c>
      <c r="S51" s="14">
        <f t="shared" si="13"/>
        <v>5085.09</v>
      </c>
    </row>
    <row r="52" spans="1:19" ht="16.5" customHeight="1" x14ac:dyDescent="0.25">
      <c r="A52" s="11" t="s">
        <v>15</v>
      </c>
      <c r="B52" s="3">
        <v>24</v>
      </c>
      <c r="C52" s="3">
        <v>18276.55</v>
      </c>
      <c r="D52" s="4">
        <v>44</v>
      </c>
      <c r="E52" s="4">
        <v>11041.75</v>
      </c>
      <c r="F52" s="3">
        <v>0</v>
      </c>
      <c r="G52" s="3">
        <v>0</v>
      </c>
      <c r="H52" s="4">
        <v>0</v>
      </c>
      <c r="I52" s="4">
        <v>0</v>
      </c>
      <c r="J52" s="3">
        <v>1</v>
      </c>
      <c r="K52" s="3">
        <v>132.25</v>
      </c>
      <c r="L52" s="4">
        <v>0</v>
      </c>
      <c r="M52" s="4">
        <v>0</v>
      </c>
      <c r="N52" s="15">
        <f t="shared" si="14"/>
        <v>25</v>
      </c>
      <c r="O52" s="15">
        <f t="shared" si="15"/>
        <v>18408.8</v>
      </c>
      <c r="P52" s="16">
        <f t="shared" si="10"/>
        <v>44</v>
      </c>
      <c r="Q52" s="16">
        <f t="shared" si="10"/>
        <v>11041.75</v>
      </c>
      <c r="R52" s="14">
        <f t="shared" si="12"/>
        <v>69</v>
      </c>
      <c r="S52" s="14">
        <f t="shared" si="13"/>
        <v>29450.55</v>
      </c>
    </row>
    <row r="53" spans="1:19" ht="16.5" customHeight="1" thickBot="1" x14ac:dyDescent="0.3">
      <c r="A53" s="12" t="s">
        <v>16</v>
      </c>
      <c r="B53" s="13">
        <f t="shared" ref="B53:M53" si="16">SUM(B41:B52)</f>
        <v>156</v>
      </c>
      <c r="C53" s="13">
        <f t="shared" si="16"/>
        <v>80828.009999999995</v>
      </c>
      <c r="D53" s="13">
        <f t="shared" si="16"/>
        <v>310</v>
      </c>
      <c r="E53" s="13">
        <f t="shared" si="16"/>
        <v>69003.399999999994</v>
      </c>
      <c r="F53" s="13">
        <f t="shared" si="16"/>
        <v>10</v>
      </c>
      <c r="G53" s="13">
        <f t="shared" si="16"/>
        <v>557.36</v>
      </c>
      <c r="H53" s="13">
        <f t="shared" si="16"/>
        <v>6</v>
      </c>
      <c r="I53" s="13">
        <f t="shared" si="16"/>
        <v>221.81</v>
      </c>
      <c r="J53" s="13">
        <f t="shared" si="16"/>
        <v>6</v>
      </c>
      <c r="K53" s="13">
        <f t="shared" si="16"/>
        <v>781.3</v>
      </c>
      <c r="L53" s="13">
        <f t="shared" si="16"/>
        <v>0</v>
      </c>
      <c r="M53" s="13">
        <f t="shared" si="16"/>
        <v>0</v>
      </c>
      <c r="N53" s="14">
        <f t="shared" si="11"/>
        <v>172</v>
      </c>
      <c r="O53" s="14">
        <f t="shared" si="11"/>
        <v>82166.67</v>
      </c>
      <c r="P53" s="14">
        <f t="shared" si="10"/>
        <v>316</v>
      </c>
      <c r="Q53" s="14">
        <f t="shared" si="10"/>
        <v>69225.209999999992</v>
      </c>
      <c r="R53" s="14">
        <f t="shared" si="12"/>
        <v>488</v>
      </c>
      <c r="S53" s="14">
        <f t="shared" si="13"/>
        <v>151391.88</v>
      </c>
    </row>
    <row r="54" spans="1:19" ht="25.5" customHeight="1" thickBot="1" x14ac:dyDescent="0.3">
      <c r="A54" s="47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8"/>
    </row>
    <row r="55" spans="1:19" ht="17.25" customHeight="1" x14ac:dyDescent="0.25">
      <c r="A55" s="53" t="s">
        <v>17</v>
      </c>
      <c r="B55" s="49" t="s">
        <v>18</v>
      </c>
      <c r="C55" s="49"/>
      <c r="D55" s="49"/>
      <c r="E55" s="49"/>
      <c r="F55" s="49" t="s">
        <v>19</v>
      </c>
      <c r="G55" s="49"/>
      <c r="H55" s="49"/>
      <c r="I55" s="49"/>
      <c r="J55" s="50" t="s">
        <v>20</v>
      </c>
      <c r="K55" s="50"/>
      <c r="L55" s="50"/>
      <c r="M55" s="50"/>
      <c r="N55" s="50" t="s">
        <v>21</v>
      </c>
      <c r="O55" s="50"/>
      <c r="P55" s="50"/>
      <c r="Q55" s="50"/>
      <c r="R55" s="50"/>
      <c r="S55" s="50"/>
    </row>
    <row r="56" spans="1:19" ht="15.75" customHeight="1" x14ac:dyDescent="0.25">
      <c r="A56" s="54"/>
      <c r="B56" s="50" t="s">
        <v>22</v>
      </c>
      <c r="C56" s="50"/>
      <c r="D56" s="50" t="s">
        <v>23</v>
      </c>
      <c r="E56" s="50"/>
      <c r="F56" s="50" t="s">
        <v>22</v>
      </c>
      <c r="G56" s="50"/>
      <c r="H56" s="50" t="s">
        <v>23</v>
      </c>
      <c r="I56" s="50"/>
      <c r="J56" s="50" t="s">
        <v>22</v>
      </c>
      <c r="K56" s="50"/>
      <c r="L56" s="50" t="s">
        <v>23</v>
      </c>
      <c r="M56" s="50"/>
      <c r="N56" s="50" t="s">
        <v>22</v>
      </c>
      <c r="O56" s="50"/>
      <c r="P56" s="50" t="s">
        <v>23</v>
      </c>
      <c r="Q56" s="50"/>
      <c r="R56" s="51" t="s">
        <v>16</v>
      </c>
      <c r="S56" s="52"/>
    </row>
    <row r="57" spans="1:19" ht="18.600000000000001" customHeight="1" x14ac:dyDescent="0.25">
      <c r="A57" s="54"/>
      <c r="B57" s="8" t="s">
        <v>24</v>
      </c>
      <c r="C57" s="8" t="s">
        <v>25</v>
      </c>
      <c r="D57" s="8" t="s">
        <v>24</v>
      </c>
      <c r="E57" s="8" t="s">
        <v>25</v>
      </c>
      <c r="F57" s="8" t="s">
        <v>24</v>
      </c>
      <c r="G57" s="8" t="s">
        <v>25</v>
      </c>
      <c r="H57" s="8" t="s">
        <v>24</v>
      </c>
      <c r="I57" s="8" t="s">
        <v>25</v>
      </c>
      <c r="J57" s="8" t="s">
        <v>24</v>
      </c>
      <c r="K57" s="8" t="s">
        <v>25</v>
      </c>
      <c r="L57" s="8" t="s">
        <v>24</v>
      </c>
      <c r="M57" s="8" t="s">
        <v>25</v>
      </c>
      <c r="N57" s="8" t="s">
        <v>24</v>
      </c>
      <c r="O57" s="8" t="s">
        <v>25</v>
      </c>
      <c r="P57" s="8" t="s">
        <v>24</v>
      </c>
      <c r="Q57" s="8" t="s">
        <v>25</v>
      </c>
      <c r="R57" s="8" t="s">
        <v>24</v>
      </c>
      <c r="S57" s="8" t="s">
        <v>3</v>
      </c>
    </row>
    <row r="58" spans="1:19" ht="15.75" customHeight="1" x14ac:dyDescent="0.25">
      <c r="A58" s="11" t="s">
        <v>26</v>
      </c>
      <c r="B58" s="3">
        <v>16</v>
      </c>
      <c r="C58" s="3">
        <v>9980.5499999999993</v>
      </c>
      <c r="D58" s="4">
        <v>17</v>
      </c>
      <c r="E58" s="4">
        <v>2097.2600000000002</v>
      </c>
      <c r="F58" s="3">
        <v>1</v>
      </c>
      <c r="G58" s="3">
        <v>46.5</v>
      </c>
      <c r="H58" s="4">
        <v>2</v>
      </c>
      <c r="I58" s="4">
        <v>62.86</v>
      </c>
      <c r="J58" s="3">
        <v>0</v>
      </c>
      <c r="K58" s="3">
        <v>0</v>
      </c>
      <c r="L58" s="4">
        <v>0</v>
      </c>
      <c r="M58" s="4">
        <v>0</v>
      </c>
      <c r="N58" s="15">
        <f>SUM(J58,F58,B58)</f>
        <v>17</v>
      </c>
      <c r="O58" s="15">
        <f>SUM(K58,G58,C58)</f>
        <v>10027.049999999999</v>
      </c>
      <c r="P58" s="16">
        <f t="shared" ref="P58:Q70" si="17">SUM(L58,H58,D58)</f>
        <v>19</v>
      </c>
      <c r="Q58" s="16">
        <f t="shared" si="17"/>
        <v>2160.1200000000003</v>
      </c>
      <c r="R58" s="14">
        <f>SUM(N58,P58)</f>
        <v>36</v>
      </c>
      <c r="S58" s="14">
        <f>SUM(O58,Q58)</f>
        <v>12187.17</v>
      </c>
    </row>
    <row r="59" spans="1:19" ht="15.75" customHeight="1" x14ac:dyDescent="0.25">
      <c r="A59" s="11" t="s">
        <v>5</v>
      </c>
      <c r="B59" s="3">
        <v>18</v>
      </c>
      <c r="C59" s="3">
        <v>15572.25</v>
      </c>
      <c r="D59" s="4">
        <v>12</v>
      </c>
      <c r="E59" s="4">
        <v>1633.3</v>
      </c>
      <c r="F59" s="3">
        <v>0</v>
      </c>
      <c r="G59" s="3">
        <v>0</v>
      </c>
      <c r="H59" s="4">
        <v>5</v>
      </c>
      <c r="I59" s="4">
        <v>331.06</v>
      </c>
      <c r="J59" s="3">
        <v>0</v>
      </c>
      <c r="K59" s="3">
        <v>0</v>
      </c>
      <c r="L59" s="4">
        <v>0</v>
      </c>
      <c r="M59" s="4">
        <v>0</v>
      </c>
      <c r="N59" s="15">
        <f>SUM(J59,F59,B59)</f>
        <v>18</v>
      </c>
      <c r="O59" s="15">
        <f>SUM(K59,G59,C59)</f>
        <v>15572.25</v>
      </c>
      <c r="P59" s="16">
        <f t="shared" si="17"/>
        <v>17</v>
      </c>
      <c r="Q59" s="16">
        <f t="shared" si="17"/>
        <v>1964.36</v>
      </c>
      <c r="R59" s="14">
        <f t="shared" ref="R59:R69" si="18">SUM(N59,P59)</f>
        <v>35</v>
      </c>
      <c r="S59" s="14">
        <f t="shared" ref="R59:S70" si="19">SUM(O59,Q59)</f>
        <v>17536.61</v>
      </c>
    </row>
    <row r="60" spans="1:19" ht="15.75" customHeight="1" x14ac:dyDescent="0.25">
      <c r="A60" s="11" t="s">
        <v>6</v>
      </c>
      <c r="B60" s="3">
        <v>18</v>
      </c>
      <c r="C60" s="3">
        <v>10760.77</v>
      </c>
      <c r="D60" s="4">
        <v>13</v>
      </c>
      <c r="E60" s="4">
        <v>1670.22</v>
      </c>
      <c r="F60" s="3">
        <v>0</v>
      </c>
      <c r="G60" s="3">
        <v>0</v>
      </c>
      <c r="H60" s="4">
        <v>1</v>
      </c>
      <c r="I60" s="4">
        <v>45.1</v>
      </c>
      <c r="J60" s="3">
        <v>0</v>
      </c>
      <c r="K60" s="3">
        <v>0</v>
      </c>
      <c r="L60" s="4">
        <v>0</v>
      </c>
      <c r="M60" s="4">
        <v>0</v>
      </c>
      <c r="N60" s="15">
        <f t="shared" ref="N60:O70" si="20">SUM(J60,F60,B60)</f>
        <v>18</v>
      </c>
      <c r="O60" s="15">
        <f t="shared" si="20"/>
        <v>10760.77</v>
      </c>
      <c r="P60" s="16">
        <f t="shared" si="17"/>
        <v>14</v>
      </c>
      <c r="Q60" s="16">
        <f t="shared" si="17"/>
        <v>1715.32</v>
      </c>
      <c r="R60" s="14">
        <f t="shared" si="18"/>
        <v>32</v>
      </c>
      <c r="S60" s="14">
        <f t="shared" si="19"/>
        <v>12476.09</v>
      </c>
    </row>
    <row r="61" spans="1:19" ht="15.75" customHeight="1" x14ac:dyDescent="0.25">
      <c r="A61" s="11" t="s">
        <v>7</v>
      </c>
      <c r="B61" s="3">
        <v>14</v>
      </c>
      <c r="C61" s="3">
        <v>5545.1</v>
      </c>
      <c r="D61" s="4">
        <v>16</v>
      </c>
      <c r="E61" s="4">
        <v>2333.7399999999998</v>
      </c>
      <c r="F61" s="3">
        <v>1</v>
      </c>
      <c r="G61" s="3">
        <v>17.739999999999998</v>
      </c>
      <c r="H61" s="4">
        <v>4</v>
      </c>
      <c r="I61" s="4">
        <v>150.24</v>
      </c>
      <c r="J61" s="3">
        <v>0</v>
      </c>
      <c r="K61" s="3">
        <v>0</v>
      </c>
      <c r="L61" s="4">
        <v>0</v>
      </c>
      <c r="M61" s="4">
        <v>0</v>
      </c>
      <c r="N61" s="15">
        <f t="shared" si="20"/>
        <v>15</v>
      </c>
      <c r="O61" s="15">
        <f t="shared" si="20"/>
        <v>5562.84</v>
      </c>
      <c r="P61" s="16">
        <f t="shared" si="17"/>
        <v>20</v>
      </c>
      <c r="Q61" s="16">
        <f t="shared" si="17"/>
        <v>2483.9799999999996</v>
      </c>
      <c r="R61" s="14">
        <f t="shared" si="18"/>
        <v>35</v>
      </c>
      <c r="S61" s="14">
        <f t="shared" si="19"/>
        <v>8046.82</v>
      </c>
    </row>
    <row r="62" spans="1:19" ht="15.75" customHeight="1" x14ac:dyDescent="0.25">
      <c r="A62" s="11" t="s">
        <v>8</v>
      </c>
      <c r="B62" s="3">
        <v>8</v>
      </c>
      <c r="C62" s="3">
        <v>6378.32</v>
      </c>
      <c r="D62" s="4">
        <v>19</v>
      </c>
      <c r="E62" s="4">
        <v>1473.2</v>
      </c>
      <c r="F62" s="3">
        <v>0</v>
      </c>
      <c r="G62" s="3">
        <v>0</v>
      </c>
      <c r="H62" s="4">
        <v>6</v>
      </c>
      <c r="I62" s="4">
        <v>278.05</v>
      </c>
      <c r="J62" s="3">
        <v>0</v>
      </c>
      <c r="K62" s="3">
        <v>0</v>
      </c>
      <c r="L62" s="4">
        <v>0</v>
      </c>
      <c r="M62" s="4">
        <v>0</v>
      </c>
      <c r="N62" s="15">
        <f t="shared" si="20"/>
        <v>8</v>
      </c>
      <c r="O62" s="15">
        <f t="shared" si="20"/>
        <v>6378.32</v>
      </c>
      <c r="P62" s="16">
        <f t="shared" si="17"/>
        <v>25</v>
      </c>
      <c r="Q62" s="16">
        <f t="shared" si="17"/>
        <v>1751.25</v>
      </c>
      <c r="R62" s="14">
        <f t="shared" si="18"/>
        <v>33</v>
      </c>
      <c r="S62" s="14">
        <f t="shared" si="19"/>
        <v>8129.57</v>
      </c>
    </row>
    <row r="63" spans="1:19" ht="15.75" customHeight="1" x14ac:dyDescent="0.25">
      <c r="A63" s="11" t="s">
        <v>9</v>
      </c>
      <c r="B63" s="3">
        <v>9</v>
      </c>
      <c r="C63" s="3">
        <v>4920.7</v>
      </c>
      <c r="D63" s="4">
        <v>8</v>
      </c>
      <c r="E63" s="4">
        <v>1376.88</v>
      </c>
      <c r="F63" s="3">
        <v>1</v>
      </c>
      <c r="G63" s="3">
        <v>49.74</v>
      </c>
      <c r="H63" s="4">
        <v>3</v>
      </c>
      <c r="I63" s="4">
        <v>254.8</v>
      </c>
      <c r="J63" s="3">
        <v>0</v>
      </c>
      <c r="K63" s="3">
        <v>0</v>
      </c>
      <c r="L63" s="4">
        <v>0</v>
      </c>
      <c r="M63" s="4">
        <v>0</v>
      </c>
      <c r="N63" s="15">
        <f t="shared" si="20"/>
        <v>10</v>
      </c>
      <c r="O63" s="15">
        <f t="shared" si="20"/>
        <v>4970.4399999999996</v>
      </c>
      <c r="P63" s="16">
        <f t="shared" si="17"/>
        <v>11</v>
      </c>
      <c r="Q63" s="16">
        <f t="shared" si="17"/>
        <v>1631.68</v>
      </c>
      <c r="R63" s="14">
        <f t="shared" si="18"/>
        <v>21</v>
      </c>
      <c r="S63" s="14">
        <f t="shared" si="19"/>
        <v>6602.12</v>
      </c>
    </row>
    <row r="64" spans="1:19" ht="15.75" customHeight="1" x14ac:dyDescent="0.25">
      <c r="A64" s="11" t="s">
        <v>27</v>
      </c>
      <c r="B64" s="3">
        <v>5</v>
      </c>
      <c r="C64" s="3">
        <v>1049.5999999999999</v>
      </c>
      <c r="D64" s="4">
        <v>6</v>
      </c>
      <c r="E64" s="4">
        <v>692.9</v>
      </c>
      <c r="F64" s="3">
        <v>0</v>
      </c>
      <c r="G64" s="3">
        <v>0</v>
      </c>
      <c r="H64" s="4">
        <v>2</v>
      </c>
      <c r="I64" s="4">
        <v>152</v>
      </c>
      <c r="J64" s="3">
        <v>0</v>
      </c>
      <c r="K64" s="3">
        <v>0</v>
      </c>
      <c r="L64" s="4">
        <v>0</v>
      </c>
      <c r="M64" s="4">
        <v>0</v>
      </c>
      <c r="N64" s="15">
        <f t="shared" si="20"/>
        <v>5</v>
      </c>
      <c r="O64" s="15">
        <f t="shared" si="20"/>
        <v>1049.5999999999999</v>
      </c>
      <c r="P64" s="16">
        <f t="shared" si="17"/>
        <v>8</v>
      </c>
      <c r="Q64" s="16">
        <f t="shared" si="17"/>
        <v>844.9</v>
      </c>
      <c r="R64" s="14">
        <f t="shared" si="18"/>
        <v>13</v>
      </c>
      <c r="S64" s="14">
        <f t="shared" si="19"/>
        <v>1894.5</v>
      </c>
    </row>
    <row r="65" spans="1:19" ht="15.75" customHeight="1" x14ac:dyDescent="0.25">
      <c r="A65" s="11" t="s">
        <v>28</v>
      </c>
      <c r="B65" s="3">
        <v>6</v>
      </c>
      <c r="C65" s="3">
        <v>3987.9</v>
      </c>
      <c r="D65" s="4">
        <v>4</v>
      </c>
      <c r="E65" s="4">
        <v>494.56</v>
      </c>
      <c r="F65" s="3">
        <v>0</v>
      </c>
      <c r="G65" s="3">
        <v>0</v>
      </c>
      <c r="H65" s="4">
        <v>3</v>
      </c>
      <c r="I65" s="4">
        <v>197.1</v>
      </c>
      <c r="J65" s="3">
        <v>0</v>
      </c>
      <c r="K65" s="3">
        <v>0</v>
      </c>
      <c r="L65" s="4">
        <v>0</v>
      </c>
      <c r="M65" s="4">
        <v>0</v>
      </c>
      <c r="N65" s="15">
        <f t="shared" si="20"/>
        <v>6</v>
      </c>
      <c r="O65" s="15">
        <f t="shared" si="20"/>
        <v>3987.9</v>
      </c>
      <c r="P65" s="16">
        <f t="shared" si="17"/>
        <v>7</v>
      </c>
      <c r="Q65" s="16">
        <f t="shared" si="17"/>
        <v>691.66</v>
      </c>
      <c r="R65" s="14">
        <f t="shared" si="18"/>
        <v>13</v>
      </c>
      <c r="S65" s="14">
        <f t="shared" si="19"/>
        <v>4679.5600000000004</v>
      </c>
    </row>
    <row r="66" spans="1:19" ht="15.75" customHeight="1" x14ac:dyDescent="0.25">
      <c r="A66" s="11" t="s">
        <v>12</v>
      </c>
      <c r="B66" s="3">
        <v>9</v>
      </c>
      <c r="C66" s="3">
        <v>3686.56</v>
      </c>
      <c r="D66" s="4">
        <v>8</v>
      </c>
      <c r="E66" s="4">
        <v>1049.26</v>
      </c>
      <c r="F66" s="3">
        <v>0</v>
      </c>
      <c r="G66" s="3">
        <v>0</v>
      </c>
      <c r="H66" s="4">
        <v>0</v>
      </c>
      <c r="I66" s="4">
        <v>0</v>
      </c>
      <c r="J66" s="3">
        <v>0</v>
      </c>
      <c r="K66" s="3">
        <v>0</v>
      </c>
      <c r="L66" s="4">
        <v>0</v>
      </c>
      <c r="M66" s="4">
        <v>0</v>
      </c>
      <c r="N66" s="15">
        <f t="shared" si="20"/>
        <v>9</v>
      </c>
      <c r="O66" s="15">
        <f t="shared" si="20"/>
        <v>3686.56</v>
      </c>
      <c r="P66" s="16">
        <f t="shared" si="17"/>
        <v>8</v>
      </c>
      <c r="Q66" s="16">
        <f t="shared" si="17"/>
        <v>1049.26</v>
      </c>
      <c r="R66" s="14">
        <f t="shared" si="18"/>
        <v>17</v>
      </c>
      <c r="S66" s="14">
        <f t="shared" si="19"/>
        <v>4735.82</v>
      </c>
    </row>
    <row r="67" spans="1:19" ht="15.75" customHeight="1" x14ac:dyDescent="0.25">
      <c r="A67" s="11" t="s">
        <v>13</v>
      </c>
      <c r="B67" s="3">
        <v>3</v>
      </c>
      <c r="C67" s="3">
        <v>1332</v>
      </c>
      <c r="D67" s="4">
        <v>5</v>
      </c>
      <c r="E67" s="4">
        <v>817.5</v>
      </c>
      <c r="F67" s="3">
        <v>0</v>
      </c>
      <c r="G67" s="3">
        <v>0</v>
      </c>
      <c r="H67" s="4">
        <v>2</v>
      </c>
      <c r="I67" s="4">
        <v>167</v>
      </c>
      <c r="J67" s="3">
        <v>0</v>
      </c>
      <c r="K67" s="3">
        <v>0</v>
      </c>
      <c r="L67" s="4">
        <v>0</v>
      </c>
      <c r="M67" s="4">
        <v>0</v>
      </c>
      <c r="N67" s="15">
        <f t="shared" si="20"/>
        <v>3</v>
      </c>
      <c r="O67" s="15">
        <f t="shared" si="20"/>
        <v>1332</v>
      </c>
      <c r="P67" s="16">
        <f t="shared" si="17"/>
        <v>7</v>
      </c>
      <c r="Q67" s="16">
        <f t="shared" si="17"/>
        <v>984.5</v>
      </c>
      <c r="R67" s="14">
        <f t="shared" si="18"/>
        <v>10</v>
      </c>
      <c r="S67" s="14">
        <f t="shared" si="19"/>
        <v>2316.5</v>
      </c>
    </row>
    <row r="68" spans="1:19" ht="15.75" customHeight="1" x14ac:dyDescent="0.25">
      <c r="A68" s="11" t="s">
        <v>14</v>
      </c>
      <c r="B68" s="3">
        <v>7</v>
      </c>
      <c r="C68" s="3">
        <v>2774.3</v>
      </c>
      <c r="D68" s="4">
        <v>8</v>
      </c>
      <c r="E68" s="4">
        <v>1036.9000000000001</v>
      </c>
      <c r="F68" s="3">
        <v>0</v>
      </c>
      <c r="G68" s="3">
        <v>0</v>
      </c>
      <c r="H68" s="4">
        <v>1</v>
      </c>
      <c r="I68" s="4">
        <v>28.6</v>
      </c>
      <c r="J68" s="3">
        <v>0</v>
      </c>
      <c r="K68" s="3">
        <v>0</v>
      </c>
      <c r="L68" s="4">
        <v>0</v>
      </c>
      <c r="M68" s="4">
        <v>0</v>
      </c>
      <c r="N68" s="15">
        <f t="shared" si="20"/>
        <v>7</v>
      </c>
      <c r="O68" s="15">
        <f t="shared" si="20"/>
        <v>2774.3</v>
      </c>
      <c r="P68" s="16">
        <f t="shared" si="17"/>
        <v>9</v>
      </c>
      <c r="Q68" s="16">
        <f t="shared" si="17"/>
        <v>1065.5</v>
      </c>
      <c r="R68" s="14">
        <f t="shared" si="18"/>
        <v>16</v>
      </c>
      <c r="S68" s="14">
        <f t="shared" si="19"/>
        <v>3839.8</v>
      </c>
    </row>
    <row r="69" spans="1:19" ht="15.75" customHeight="1" x14ac:dyDescent="0.25">
      <c r="A69" s="11" t="s">
        <v>15</v>
      </c>
      <c r="B69" s="3">
        <v>10</v>
      </c>
      <c r="C69" s="3">
        <v>4836.93</v>
      </c>
      <c r="D69" s="4">
        <v>26</v>
      </c>
      <c r="E69" s="4">
        <v>3975.38</v>
      </c>
      <c r="F69" s="3">
        <v>1</v>
      </c>
      <c r="G69" s="3">
        <v>600</v>
      </c>
      <c r="H69" s="4">
        <v>2</v>
      </c>
      <c r="I69" s="4">
        <v>215.5</v>
      </c>
      <c r="J69" s="3">
        <v>0</v>
      </c>
      <c r="K69" s="3">
        <v>0</v>
      </c>
      <c r="L69" s="4">
        <v>0</v>
      </c>
      <c r="M69" s="4">
        <v>0</v>
      </c>
      <c r="N69" s="15">
        <f t="shared" si="20"/>
        <v>11</v>
      </c>
      <c r="O69" s="15">
        <f t="shared" si="20"/>
        <v>5436.93</v>
      </c>
      <c r="P69" s="16">
        <f t="shared" si="17"/>
        <v>28</v>
      </c>
      <c r="Q69" s="16">
        <f t="shared" si="17"/>
        <v>4190.88</v>
      </c>
      <c r="R69" s="14">
        <f t="shared" si="18"/>
        <v>39</v>
      </c>
      <c r="S69" s="14">
        <f t="shared" si="19"/>
        <v>9627.8100000000013</v>
      </c>
    </row>
    <row r="70" spans="1:19" ht="15.75" customHeight="1" thickBot="1" x14ac:dyDescent="0.3">
      <c r="A70" s="12" t="s">
        <v>16</v>
      </c>
      <c r="B70" s="13">
        <f>SUM(B58:B69)</f>
        <v>123</v>
      </c>
      <c r="C70" s="13">
        <f t="shared" ref="C70:M70" si="21">SUM(C58:C69)</f>
        <v>70824.979999999981</v>
      </c>
      <c r="D70" s="13">
        <f t="shared" si="21"/>
        <v>142</v>
      </c>
      <c r="E70" s="13">
        <f t="shared" si="21"/>
        <v>18651.100000000002</v>
      </c>
      <c r="F70" s="13">
        <f t="shared" si="21"/>
        <v>4</v>
      </c>
      <c r="G70" s="13">
        <f t="shared" si="21"/>
        <v>713.98</v>
      </c>
      <c r="H70" s="13">
        <f t="shared" si="21"/>
        <v>31</v>
      </c>
      <c r="I70" s="13">
        <f t="shared" si="21"/>
        <v>1882.3099999999997</v>
      </c>
      <c r="J70" s="13">
        <f t="shared" si="21"/>
        <v>0</v>
      </c>
      <c r="K70" s="13">
        <f t="shared" si="21"/>
        <v>0</v>
      </c>
      <c r="L70" s="13">
        <f t="shared" si="21"/>
        <v>0</v>
      </c>
      <c r="M70" s="13">
        <f t="shared" si="21"/>
        <v>0</v>
      </c>
      <c r="N70" s="14">
        <f t="shared" si="20"/>
        <v>127</v>
      </c>
      <c r="O70" s="14">
        <f t="shared" si="20"/>
        <v>71538.959999999977</v>
      </c>
      <c r="P70" s="14">
        <f t="shared" si="17"/>
        <v>173</v>
      </c>
      <c r="Q70" s="14">
        <f t="shared" si="17"/>
        <v>20533.410000000003</v>
      </c>
      <c r="R70" s="14">
        <f t="shared" si="19"/>
        <v>300</v>
      </c>
      <c r="S70" s="14">
        <f t="shared" si="19"/>
        <v>92072.369999999981</v>
      </c>
    </row>
    <row r="71" spans="1:19" s="28" customFormat="1" ht="15.75" customHeight="1" x14ac:dyDescent="0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s="28" customFormat="1" ht="15.75" customHeight="1" x14ac:dyDescent="0.2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</row>
    <row r="73" spans="1:19" s="28" customFormat="1" ht="15.75" customHeight="1" thickBot="1" x14ac:dyDescent="0.3">
      <c r="A73" s="47" t="s">
        <v>39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/>
      <c r="S73" s="48"/>
    </row>
    <row r="74" spans="1:19" s="28" customFormat="1" ht="15.75" customHeight="1" x14ac:dyDescent="0.25">
      <c r="A74" s="53" t="s">
        <v>17</v>
      </c>
      <c r="B74" s="49" t="s">
        <v>18</v>
      </c>
      <c r="C74" s="49"/>
      <c r="D74" s="49"/>
      <c r="E74" s="49"/>
      <c r="F74" s="49" t="s">
        <v>19</v>
      </c>
      <c r="G74" s="49"/>
      <c r="H74" s="49"/>
      <c r="I74" s="49"/>
      <c r="J74" s="50" t="s">
        <v>20</v>
      </c>
      <c r="K74" s="50"/>
      <c r="L74" s="50"/>
      <c r="M74" s="50"/>
      <c r="N74" s="50" t="s">
        <v>21</v>
      </c>
      <c r="O74" s="50"/>
      <c r="P74" s="50"/>
      <c r="Q74" s="50"/>
      <c r="R74" s="50"/>
      <c r="S74" s="50"/>
    </row>
    <row r="75" spans="1:19" s="28" customFormat="1" ht="15.75" customHeight="1" x14ac:dyDescent="0.25">
      <c r="A75" s="54"/>
      <c r="B75" s="50" t="s">
        <v>22</v>
      </c>
      <c r="C75" s="50"/>
      <c r="D75" s="50" t="s">
        <v>23</v>
      </c>
      <c r="E75" s="50"/>
      <c r="F75" s="50" t="s">
        <v>22</v>
      </c>
      <c r="G75" s="50"/>
      <c r="H75" s="50" t="s">
        <v>23</v>
      </c>
      <c r="I75" s="50"/>
      <c r="J75" s="50" t="s">
        <v>22</v>
      </c>
      <c r="K75" s="50"/>
      <c r="L75" s="50" t="s">
        <v>23</v>
      </c>
      <c r="M75" s="50"/>
      <c r="N75" s="50" t="s">
        <v>22</v>
      </c>
      <c r="O75" s="50"/>
      <c r="P75" s="50" t="s">
        <v>23</v>
      </c>
      <c r="Q75" s="50"/>
      <c r="R75" s="51" t="s">
        <v>16</v>
      </c>
      <c r="S75" s="52"/>
    </row>
    <row r="76" spans="1:19" s="28" customFormat="1" ht="15.75" customHeight="1" x14ac:dyDescent="0.25">
      <c r="A76" s="54"/>
      <c r="B76" s="8" t="s">
        <v>24</v>
      </c>
      <c r="C76" s="8" t="s">
        <v>25</v>
      </c>
      <c r="D76" s="8" t="s">
        <v>24</v>
      </c>
      <c r="E76" s="8" t="s">
        <v>25</v>
      </c>
      <c r="F76" s="8" t="s">
        <v>24</v>
      </c>
      <c r="G76" s="8" t="s">
        <v>25</v>
      </c>
      <c r="H76" s="8" t="s">
        <v>24</v>
      </c>
      <c r="I76" s="8" t="s">
        <v>25</v>
      </c>
      <c r="J76" s="8" t="s">
        <v>24</v>
      </c>
      <c r="K76" s="8" t="s">
        <v>25</v>
      </c>
      <c r="L76" s="8" t="s">
        <v>24</v>
      </c>
      <c r="M76" s="8" t="s">
        <v>25</v>
      </c>
      <c r="N76" s="8" t="s">
        <v>24</v>
      </c>
      <c r="O76" s="8" t="s">
        <v>25</v>
      </c>
      <c r="P76" s="8" t="s">
        <v>24</v>
      </c>
      <c r="Q76" s="8" t="s">
        <v>25</v>
      </c>
      <c r="R76" s="8" t="s">
        <v>24</v>
      </c>
      <c r="S76" s="8" t="s">
        <v>3</v>
      </c>
    </row>
    <row r="77" spans="1:19" s="28" customFormat="1" ht="15.75" customHeight="1" x14ac:dyDescent="0.25">
      <c r="A77" s="11" t="s">
        <v>26</v>
      </c>
      <c r="B77" s="3">
        <v>0</v>
      </c>
      <c r="C77" s="3">
        <v>0</v>
      </c>
      <c r="D77" s="4">
        <v>0</v>
      </c>
      <c r="E77" s="4">
        <v>0</v>
      </c>
      <c r="F77" s="3">
        <v>0</v>
      </c>
      <c r="G77" s="3">
        <v>0</v>
      </c>
      <c r="H77" s="4">
        <v>0</v>
      </c>
      <c r="I77" s="4">
        <v>0</v>
      </c>
      <c r="J77" s="3">
        <v>0</v>
      </c>
      <c r="K77" s="3">
        <v>0</v>
      </c>
      <c r="L77" s="4">
        <v>0</v>
      </c>
      <c r="M77" s="4">
        <v>0</v>
      </c>
      <c r="N77" s="15">
        <f>SUM(J77,F77,B77)</f>
        <v>0</v>
      </c>
      <c r="O77" s="15">
        <f>SUM(K77,G77,C77)</f>
        <v>0</v>
      </c>
      <c r="P77" s="16">
        <f t="shared" ref="P77:P89" si="22">SUM(L77,H77,D77)</f>
        <v>0</v>
      </c>
      <c r="Q77" s="16">
        <f t="shared" ref="Q77:Q89" si="23">SUM(M77,I77,E77)</f>
        <v>0</v>
      </c>
      <c r="R77" s="14">
        <f>SUM(N77,P77)</f>
        <v>0</v>
      </c>
      <c r="S77" s="14">
        <f>SUM(O77,Q77)</f>
        <v>0</v>
      </c>
    </row>
    <row r="78" spans="1:19" s="28" customFormat="1" ht="15.75" customHeight="1" x14ac:dyDescent="0.25">
      <c r="A78" s="11" t="s">
        <v>5</v>
      </c>
      <c r="B78" s="3">
        <v>0</v>
      </c>
      <c r="C78" s="3">
        <v>0</v>
      </c>
      <c r="D78" s="4">
        <v>0</v>
      </c>
      <c r="E78" s="4">
        <v>0</v>
      </c>
      <c r="F78" s="3">
        <v>0</v>
      </c>
      <c r="G78" s="3">
        <v>0</v>
      </c>
      <c r="H78" s="4">
        <v>0</v>
      </c>
      <c r="I78" s="4">
        <v>0</v>
      </c>
      <c r="J78" s="3">
        <v>0</v>
      </c>
      <c r="K78" s="3">
        <v>0</v>
      </c>
      <c r="L78" s="4">
        <v>0</v>
      </c>
      <c r="M78" s="4">
        <v>0</v>
      </c>
      <c r="N78" s="15">
        <f>SUM(J78,F78,B78)</f>
        <v>0</v>
      </c>
      <c r="O78" s="15">
        <f>SUM(K78,G78,C78)</f>
        <v>0</v>
      </c>
      <c r="P78" s="16">
        <f t="shared" si="22"/>
        <v>0</v>
      </c>
      <c r="Q78" s="16">
        <f t="shared" si="23"/>
        <v>0</v>
      </c>
      <c r="R78" s="14">
        <f t="shared" ref="R78:R89" si="24">SUM(N78,P78)</f>
        <v>0</v>
      </c>
      <c r="S78" s="14">
        <f t="shared" ref="S78:S89" si="25">SUM(O78,Q78)</f>
        <v>0</v>
      </c>
    </row>
    <row r="79" spans="1:19" s="28" customFormat="1" ht="15.75" customHeight="1" x14ac:dyDescent="0.25">
      <c r="A79" s="11" t="s">
        <v>6</v>
      </c>
      <c r="B79" s="3">
        <v>2</v>
      </c>
      <c r="C79" s="3">
        <v>680.2</v>
      </c>
      <c r="D79" s="4">
        <v>1</v>
      </c>
      <c r="E79" s="4">
        <v>113</v>
      </c>
      <c r="F79" s="3">
        <v>0</v>
      </c>
      <c r="G79" s="3">
        <v>0</v>
      </c>
      <c r="H79" s="4">
        <v>0</v>
      </c>
      <c r="I79" s="4">
        <v>0</v>
      </c>
      <c r="J79" s="3">
        <v>0</v>
      </c>
      <c r="K79" s="3">
        <v>0</v>
      </c>
      <c r="L79" s="4">
        <v>0</v>
      </c>
      <c r="M79" s="4">
        <v>0</v>
      </c>
      <c r="N79" s="15">
        <f t="shared" ref="N79:N89" si="26">SUM(J79,F79,B79)</f>
        <v>2</v>
      </c>
      <c r="O79" s="15">
        <f t="shared" ref="O79:O89" si="27">SUM(K79,G79,C79)</f>
        <v>680.2</v>
      </c>
      <c r="P79" s="16">
        <f t="shared" si="22"/>
        <v>1</v>
      </c>
      <c r="Q79" s="16">
        <f t="shared" si="23"/>
        <v>113</v>
      </c>
      <c r="R79" s="14">
        <f t="shared" si="24"/>
        <v>3</v>
      </c>
      <c r="S79" s="14">
        <f t="shared" si="25"/>
        <v>793.2</v>
      </c>
    </row>
    <row r="80" spans="1:19" s="28" customFormat="1" ht="15.75" customHeight="1" x14ac:dyDescent="0.25">
      <c r="A80" s="11" t="s">
        <v>7</v>
      </c>
      <c r="B80" s="3">
        <v>3</v>
      </c>
      <c r="C80" s="3">
        <v>3217.1</v>
      </c>
      <c r="D80" s="4">
        <v>0</v>
      </c>
      <c r="E80" s="4">
        <v>0</v>
      </c>
      <c r="F80" s="3">
        <v>0</v>
      </c>
      <c r="G80" s="3">
        <v>0</v>
      </c>
      <c r="H80" s="4">
        <v>0</v>
      </c>
      <c r="I80" s="4">
        <v>0</v>
      </c>
      <c r="J80" s="3">
        <v>0</v>
      </c>
      <c r="K80" s="3">
        <v>0</v>
      </c>
      <c r="L80" s="4">
        <v>0</v>
      </c>
      <c r="M80" s="4">
        <v>0</v>
      </c>
      <c r="N80" s="15">
        <f t="shared" si="26"/>
        <v>3</v>
      </c>
      <c r="O80" s="15">
        <f t="shared" si="27"/>
        <v>3217.1</v>
      </c>
      <c r="P80" s="16">
        <f t="shared" si="22"/>
        <v>0</v>
      </c>
      <c r="Q80" s="16">
        <f t="shared" si="23"/>
        <v>0</v>
      </c>
      <c r="R80" s="14">
        <f t="shared" si="24"/>
        <v>3</v>
      </c>
      <c r="S80" s="14">
        <f t="shared" si="25"/>
        <v>3217.1</v>
      </c>
    </row>
    <row r="81" spans="1:19" s="28" customFormat="1" ht="15.75" customHeight="1" x14ac:dyDescent="0.25">
      <c r="A81" s="11" t="s">
        <v>8</v>
      </c>
      <c r="B81" s="3">
        <v>7</v>
      </c>
      <c r="C81" s="3">
        <v>8637.7000000000007</v>
      </c>
      <c r="D81" s="4">
        <v>0</v>
      </c>
      <c r="E81" s="4">
        <v>0</v>
      </c>
      <c r="F81" s="3">
        <v>0</v>
      </c>
      <c r="G81" s="3">
        <v>81.7</v>
      </c>
      <c r="H81" s="4">
        <v>0</v>
      </c>
      <c r="I81" s="4">
        <v>0</v>
      </c>
      <c r="J81" s="3">
        <v>0</v>
      </c>
      <c r="K81" s="3">
        <v>0</v>
      </c>
      <c r="L81" s="4">
        <v>0</v>
      </c>
      <c r="M81" s="4">
        <v>0</v>
      </c>
      <c r="N81" s="15">
        <f t="shared" si="26"/>
        <v>7</v>
      </c>
      <c r="O81" s="15">
        <f t="shared" si="27"/>
        <v>8719.4000000000015</v>
      </c>
      <c r="P81" s="16">
        <f t="shared" si="22"/>
        <v>0</v>
      </c>
      <c r="Q81" s="16">
        <f t="shared" si="23"/>
        <v>0</v>
      </c>
      <c r="R81" s="14">
        <f t="shared" si="24"/>
        <v>7</v>
      </c>
      <c r="S81" s="14">
        <f t="shared" si="25"/>
        <v>8719.4000000000015</v>
      </c>
    </row>
    <row r="82" spans="1:19" s="28" customFormat="1" ht="15.75" customHeight="1" x14ac:dyDescent="0.25">
      <c r="A82" s="11" t="s">
        <v>9</v>
      </c>
      <c r="B82" s="3">
        <v>3</v>
      </c>
      <c r="C82" s="3">
        <v>4341</v>
      </c>
      <c r="D82" s="4">
        <v>0</v>
      </c>
      <c r="E82" s="4">
        <v>0</v>
      </c>
      <c r="F82" s="3">
        <v>0</v>
      </c>
      <c r="G82" s="3">
        <v>0</v>
      </c>
      <c r="H82" s="4">
        <v>0</v>
      </c>
      <c r="I82" s="4">
        <v>0</v>
      </c>
      <c r="J82" s="3">
        <v>0</v>
      </c>
      <c r="K82" s="3">
        <v>0</v>
      </c>
      <c r="L82" s="4">
        <v>0</v>
      </c>
      <c r="M82" s="4">
        <v>0</v>
      </c>
      <c r="N82" s="15">
        <f t="shared" si="26"/>
        <v>3</v>
      </c>
      <c r="O82" s="15">
        <f t="shared" si="27"/>
        <v>4341</v>
      </c>
      <c r="P82" s="16">
        <f t="shared" si="22"/>
        <v>0</v>
      </c>
      <c r="Q82" s="16">
        <f t="shared" si="23"/>
        <v>0</v>
      </c>
      <c r="R82" s="14">
        <f t="shared" si="24"/>
        <v>3</v>
      </c>
      <c r="S82" s="14">
        <f t="shared" si="25"/>
        <v>4341</v>
      </c>
    </row>
    <row r="83" spans="1:19" s="28" customFormat="1" ht="15.75" customHeight="1" x14ac:dyDescent="0.25">
      <c r="A83" s="11" t="s">
        <v>27</v>
      </c>
      <c r="B83" s="3">
        <v>3</v>
      </c>
      <c r="C83" s="3">
        <v>3221</v>
      </c>
      <c r="D83" s="4">
        <v>0</v>
      </c>
      <c r="E83" s="4">
        <v>0</v>
      </c>
      <c r="F83" s="3">
        <v>0</v>
      </c>
      <c r="G83" s="3">
        <v>0</v>
      </c>
      <c r="H83" s="4">
        <v>0</v>
      </c>
      <c r="I83" s="4">
        <v>0</v>
      </c>
      <c r="J83" s="3">
        <v>0</v>
      </c>
      <c r="K83" s="3">
        <v>0</v>
      </c>
      <c r="L83" s="4">
        <v>0</v>
      </c>
      <c r="M83" s="4">
        <v>0</v>
      </c>
      <c r="N83" s="15">
        <f t="shared" si="26"/>
        <v>3</v>
      </c>
      <c r="O83" s="15">
        <f t="shared" si="27"/>
        <v>3221</v>
      </c>
      <c r="P83" s="16">
        <f t="shared" si="22"/>
        <v>0</v>
      </c>
      <c r="Q83" s="16">
        <f t="shared" si="23"/>
        <v>0</v>
      </c>
      <c r="R83" s="14">
        <f t="shared" si="24"/>
        <v>3</v>
      </c>
      <c r="S83" s="14">
        <f t="shared" si="25"/>
        <v>3221</v>
      </c>
    </row>
    <row r="84" spans="1:19" s="28" customFormat="1" ht="15.75" customHeight="1" x14ac:dyDescent="0.25">
      <c r="A84" s="11" t="s">
        <v>28</v>
      </c>
      <c r="B84" s="3">
        <v>2</v>
      </c>
      <c r="C84" s="3">
        <v>1827.76</v>
      </c>
      <c r="D84" s="4">
        <v>2</v>
      </c>
      <c r="E84" s="4">
        <v>530.1</v>
      </c>
      <c r="F84" s="3">
        <v>0</v>
      </c>
      <c r="G84" s="3">
        <v>0</v>
      </c>
      <c r="H84" s="4">
        <v>0</v>
      </c>
      <c r="I84" s="4">
        <v>0</v>
      </c>
      <c r="J84" s="3">
        <v>0</v>
      </c>
      <c r="K84" s="3">
        <v>0</v>
      </c>
      <c r="L84" s="4">
        <v>0</v>
      </c>
      <c r="M84" s="4">
        <v>0</v>
      </c>
      <c r="N84" s="15">
        <f t="shared" si="26"/>
        <v>2</v>
      </c>
      <c r="O84" s="15">
        <f t="shared" si="27"/>
        <v>1827.76</v>
      </c>
      <c r="P84" s="16">
        <f t="shared" si="22"/>
        <v>2</v>
      </c>
      <c r="Q84" s="16">
        <f t="shared" si="23"/>
        <v>530.1</v>
      </c>
      <c r="R84" s="14">
        <f t="shared" si="24"/>
        <v>4</v>
      </c>
      <c r="S84" s="14">
        <f t="shared" si="25"/>
        <v>2357.86</v>
      </c>
    </row>
    <row r="85" spans="1:19" s="28" customFormat="1" ht="15.75" customHeight="1" x14ac:dyDescent="0.25">
      <c r="A85" s="11" t="s">
        <v>12</v>
      </c>
      <c r="B85" s="3">
        <v>1</v>
      </c>
      <c r="C85" s="3">
        <v>1223.5999999999999</v>
      </c>
      <c r="D85" s="4">
        <v>1</v>
      </c>
      <c r="E85" s="4">
        <v>694.65</v>
      </c>
      <c r="F85" s="3">
        <v>0</v>
      </c>
      <c r="G85" s="3">
        <v>0</v>
      </c>
      <c r="H85" s="4">
        <v>0</v>
      </c>
      <c r="I85" s="4">
        <v>0</v>
      </c>
      <c r="J85" s="3">
        <v>0</v>
      </c>
      <c r="K85" s="3">
        <v>0</v>
      </c>
      <c r="L85" s="4">
        <v>0</v>
      </c>
      <c r="M85" s="4">
        <v>0</v>
      </c>
      <c r="N85" s="15">
        <f t="shared" si="26"/>
        <v>1</v>
      </c>
      <c r="O85" s="15">
        <f t="shared" si="27"/>
        <v>1223.5999999999999</v>
      </c>
      <c r="P85" s="16">
        <f t="shared" si="22"/>
        <v>1</v>
      </c>
      <c r="Q85" s="16">
        <f t="shared" si="23"/>
        <v>694.65</v>
      </c>
      <c r="R85" s="14">
        <f t="shared" si="24"/>
        <v>2</v>
      </c>
      <c r="S85" s="14">
        <f t="shared" si="25"/>
        <v>1918.25</v>
      </c>
    </row>
    <row r="86" spans="1:19" s="28" customFormat="1" ht="15.75" customHeight="1" x14ac:dyDescent="0.25">
      <c r="A86" s="11" t="s">
        <v>13</v>
      </c>
      <c r="B86" s="3">
        <v>0</v>
      </c>
      <c r="C86" s="3">
        <v>1</v>
      </c>
      <c r="D86" s="4">
        <v>1</v>
      </c>
      <c r="E86" s="4">
        <v>135.80000000000001</v>
      </c>
      <c r="F86" s="3">
        <v>0</v>
      </c>
      <c r="G86" s="3">
        <v>0</v>
      </c>
      <c r="H86" s="4">
        <v>0</v>
      </c>
      <c r="I86" s="4">
        <v>0</v>
      </c>
      <c r="J86" s="3">
        <v>0</v>
      </c>
      <c r="K86" s="3">
        <v>0</v>
      </c>
      <c r="L86" s="4">
        <v>0</v>
      </c>
      <c r="M86" s="4">
        <v>0</v>
      </c>
      <c r="N86" s="15">
        <f t="shared" si="26"/>
        <v>0</v>
      </c>
      <c r="O86" s="15">
        <f t="shared" si="27"/>
        <v>1</v>
      </c>
      <c r="P86" s="16">
        <f t="shared" si="22"/>
        <v>1</v>
      </c>
      <c r="Q86" s="16">
        <f t="shared" si="23"/>
        <v>135.80000000000001</v>
      </c>
      <c r="R86" s="14">
        <f t="shared" si="24"/>
        <v>1</v>
      </c>
      <c r="S86" s="14">
        <f t="shared" si="25"/>
        <v>136.80000000000001</v>
      </c>
    </row>
    <row r="87" spans="1:19" s="28" customFormat="1" ht="15.75" customHeight="1" x14ac:dyDescent="0.25">
      <c r="A87" s="11" t="s">
        <v>14</v>
      </c>
      <c r="B87" s="3">
        <v>0</v>
      </c>
      <c r="C87" s="3">
        <v>0</v>
      </c>
      <c r="D87" s="4">
        <v>0</v>
      </c>
      <c r="E87" s="4">
        <v>0</v>
      </c>
      <c r="F87" s="3">
        <v>0</v>
      </c>
      <c r="G87" s="3">
        <v>0</v>
      </c>
      <c r="H87" s="4">
        <v>0</v>
      </c>
      <c r="I87" s="4">
        <v>0</v>
      </c>
      <c r="J87" s="3">
        <v>0</v>
      </c>
      <c r="K87" s="3">
        <v>0</v>
      </c>
      <c r="L87" s="4">
        <v>0</v>
      </c>
      <c r="M87" s="4">
        <v>0</v>
      </c>
      <c r="N87" s="15">
        <f t="shared" si="26"/>
        <v>0</v>
      </c>
      <c r="O87" s="15">
        <f t="shared" si="27"/>
        <v>0</v>
      </c>
      <c r="P87" s="16">
        <f t="shared" si="22"/>
        <v>0</v>
      </c>
      <c r="Q87" s="16">
        <f t="shared" si="23"/>
        <v>0</v>
      </c>
      <c r="R87" s="14">
        <f t="shared" si="24"/>
        <v>0</v>
      </c>
      <c r="S87" s="14">
        <f t="shared" si="25"/>
        <v>0</v>
      </c>
    </row>
    <row r="88" spans="1:19" s="28" customFormat="1" ht="15.75" customHeight="1" x14ac:dyDescent="0.25">
      <c r="A88" s="11" t="s">
        <v>15</v>
      </c>
      <c r="B88" s="3">
        <v>8</v>
      </c>
      <c r="C88" s="3">
        <v>7478.3</v>
      </c>
      <c r="D88" s="4">
        <v>1</v>
      </c>
      <c r="E88" s="4">
        <v>270</v>
      </c>
      <c r="F88" s="3">
        <v>1</v>
      </c>
      <c r="G88" s="3">
        <v>33</v>
      </c>
      <c r="H88" s="4">
        <v>0</v>
      </c>
      <c r="I88" s="4">
        <v>0</v>
      </c>
      <c r="J88" s="3">
        <v>0</v>
      </c>
      <c r="K88" s="3">
        <v>0</v>
      </c>
      <c r="L88" s="4">
        <v>0</v>
      </c>
      <c r="M88" s="4">
        <v>0</v>
      </c>
      <c r="N88" s="15">
        <f t="shared" si="26"/>
        <v>9</v>
      </c>
      <c r="O88" s="15">
        <f t="shared" si="27"/>
        <v>7511.3</v>
      </c>
      <c r="P88" s="16">
        <f t="shared" si="22"/>
        <v>1</v>
      </c>
      <c r="Q88" s="16">
        <f t="shared" si="23"/>
        <v>270</v>
      </c>
      <c r="R88" s="14">
        <f t="shared" si="24"/>
        <v>10</v>
      </c>
      <c r="S88" s="14">
        <f t="shared" si="25"/>
        <v>7781.3</v>
      </c>
    </row>
    <row r="89" spans="1:19" s="28" customFormat="1" ht="15.75" customHeight="1" thickBot="1" x14ac:dyDescent="0.3">
      <c r="A89" s="12" t="s">
        <v>16</v>
      </c>
      <c r="B89" s="13">
        <f>SUM(B77:B88)</f>
        <v>29</v>
      </c>
      <c r="C89" s="13">
        <f t="shared" ref="C89:M89" si="28">SUM(C77:C88)</f>
        <v>30627.659999999996</v>
      </c>
      <c r="D89" s="13">
        <f t="shared" si="28"/>
        <v>6</v>
      </c>
      <c r="E89" s="13">
        <f t="shared" si="28"/>
        <v>1743.55</v>
      </c>
      <c r="F89" s="13">
        <f t="shared" si="28"/>
        <v>1</v>
      </c>
      <c r="G89" s="13">
        <f t="shared" si="28"/>
        <v>114.7</v>
      </c>
      <c r="H89" s="13">
        <f t="shared" si="28"/>
        <v>0</v>
      </c>
      <c r="I89" s="13">
        <f t="shared" si="28"/>
        <v>0</v>
      </c>
      <c r="J89" s="13">
        <f t="shared" si="28"/>
        <v>0</v>
      </c>
      <c r="K89" s="13">
        <f t="shared" si="28"/>
        <v>0</v>
      </c>
      <c r="L89" s="13">
        <f t="shared" si="28"/>
        <v>0</v>
      </c>
      <c r="M89" s="13">
        <f t="shared" si="28"/>
        <v>0</v>
      </c>
      <c r="N89" s="14">
        <f t="shared" si="26"/>
        <v>30</v>
      </c>
      <c r="O89" s="14">
        <f t="shared" si="27"/>
        <v>30742.359999999997</v>
      </c>
      <c r="P89" s="14">
        <f t="shared" si="22"/>
        <v>6</v>
      </c>
      <c r="Q89" s="14">
        <f t="shared" si="23"/>
        <v>1743.55</v>
      </c>
      <c r="R89" s="14">
        <f t="shared" si="24"/>
        <v>36</v>
      </c>
      <c r="S89" s="14">
        <f t="shared" si="25"/>
        <v>32485.909999999996</v>
      </c>
    </row>
    <row r="90" spans="1:19" s="28" customFormat="1" ht="15.75" customHeight="1" x14ac:dyDescent="0.25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 ht="25.5" customHeight="1" thickBot="1" x14ac:dyDescent="0.3">
      <c r="A91" s="47" t="s">
        <v>38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  <c r="S91" s="48"/>
    </row>
    <row r="92" spans="1:19" ht="17.25" customHeight="1" x14ac:dyDescent="0.25">
      <c r="A92" s="53" t="s">
        <v>17</v>
      </c>
      <c r="B92" s="55" t="s">
        <v>18</v>
      </c>
      <c r="C92" s="55"/>
      <c r="D92" s="55"/>
      <c r="E92" s="55"/>
      <c r="F92" s="55" t="s">
        <v>19</v>
      </c>
      <c r="G92" s="55"/>
      <c r="H92" s="55"/>
      <c r="I92" s="55"/>
      <c r="J92" s="55" t="s">
        <v>20</v>
      </c>
      <c r="K92" s="55"/>
      <c r="L92" s="55"/>
      <c r="M92" s="55"/>
      <c r="N92" s="57" t="s">
        <v>21</v>
      </c>
      <c r="O92" s="58"/>
      <c r="P92" s="58"/>
      <c r="Q92" s="58"/>
      <c r="R92" s="58"/>
      <c r="S92" s="59"/>
    </row>
    <row r="93" spans="1:19" ht="17.25" customHeight="1" x14ac:dyDescent="0.25">
      <c r="A93" s="54"/>
      <c r="B93" s="56" t="s">
        <v>22</v>
      </c>
      <c r="C93" s="56"/>
      <c r="D93" s="56" t="s">
        <v>23</v>
      </c>
      <c r="E93" s="56"/>
      <c r="F93" s="56" t="s">
        <v>22</v>
      </c>
      <c r="G93" s="56"/>
      <c r="H93" s="56" t="s">
        <v>23</v>
      </c>
      <c r="I93" s="56"/>
      <c r="J93" s="56" t="s">
        <v>22</v>
      </c>
      <c r="K93" s="56"/>
      <c r="L93" s="56" t="s">
        <v>23</v>
      </c>
      <c r="M93" s="56"/>
      <c r="N93" s="56" t="s">
        <v>22</v>
      </c>
      <c r="O93" s="56"/>
      <c r="P93" s="56" t="s">
        <v>23</v>
      </c>
      <c r="Q93" s="56"/>
      <c r="R93" s="57" t="s">
        <v>16</v>
      </c>
      <c r="S93" s="59"/>
    </row>
    <row r="94" spans="1:19" ht="17.25" customHeight="1" x14ac:dyDescent="0.25">
      <c r="A94" s="54"/>
      <c r="B94" s="8" t="s">
        <v>24</v>
      </c>
      <c r="C94" s="8" t="s">
        <v>25</v>
      </c>
      <c r="D94" s="8" t="s">
        <v>24</v>
      </c>
      <c r="E94" s="8" t="s">
        <v>25</v>
      </c>
      <c r="F94" s="8" t="s">
        <v>24</v>
      </c>
      <c r="G94" s="8" t="s">
        <v>25</v>
      </c>
      <c r="H94" s="8" t="s">
        <v>24</v>
      </c>
      <c r="I94" s="9" t="s">
        <v>25</v>
      </c>
      <c r="J94" s="8" t="s">
        <v>24</v>
      </c>
      <c r="K94" s="8" t="s">
        <v>25</v>
      </c>
      <c r="L94" s="8" t="s">
        <v>24</v>
      </c>
      <c r="M94" s="9" t="s">
        <v>25</v>
      </c>
      <c r="N94" s="8" t="s">
        <v>24</v>
      </c>
      <c r="O94" s="8" t="s">
        <v>25</v>
      </c>
      <c r="P94" s="8" t="s">
        <v>24</v>
      </c>
      <c r="Q94" s="8" t="s">
        <v>25</v>
      </c>
      <c r="R94" s="8" t="s">
        <v>24</v>
      </c>
      <c r="S94" s="17" t="s">
        <v>3</v>
      </c>
    </row>
    <row r="95" spans="1:19" ht="17.25" customHeight="1" x14ac:dyDescent="0.25">
      <c r="A95" s="11" t="s">
        <v>26</v>
      </c>
      <c r="B95" s="3">
        <f t="shared" ref="B95:M106" si="29">SUM(B58,B41,B22,B5,B77)</f>
        <v>36</v>
      </c>
      <c r="C95" s="3">
        <f t="shared" ref="C95:M95" si="30">SUM(C58,C41,C22,C5,C77)</f>
        <v>20655.439999999999</v>
      </c>
      <c r="D95" s="16">
        <f t="shared" si="30"/>
        <v>50</v>
      </c>
      <c r="E95" s="16">
        <f t="shared" si="30"/>
        <v>8418.51</v>
      </c>
      <c r="F95" s="3">
        <f t="shared" si="30"/>
        <v>2</v>
      </c>
      <c r="G95" s="3">
        <f t="shared" si="30"/>
        <v>127.93</v>
      </c>
      <c r="H95" s="16">
        <f t="shared" si="30"/>
        <v>3</v>
      </c>
      <c r="I95" s="16">
        <f t="shared" si="30"/>
        <v>114.86</v>
      </c>
      <c r="J95" s="3">
        <f t="shared" si="30"/>
        <v>1</v>
      </c>
      <c r="K95" s="3">
        <f t="shared" si="30"/>
        <v>180.1</v>
      </c>
      <c r="L95" s="16">
        <f t="shared" si="30"/>
        <v>0</v>
      </c>
      <c r="M95" s="16">
        <f t="shared" si="30"/>
        <v>0</v>
      </c>
      <c r="N95" s="15">
        <f>SUM(J95,F95,B95)</f>
        <v>39</v>
      </c>
      <c r="O95" s="15">
        <f>SUM(K95,G95,C95)</f>
        <v>20963.469999999998</v>
      </c>
      <c r="P95" s="16">
        <f t="shared" ref="P95:Q106" si="31">SUM(L95,H95,D95)</f>
        <v>53</v>
      </c>
      <c r="Q95" s="16">
        <f t="shared" si="31"/>
        <v>8533.3700000000008</v>
      </c>
      <c r="R95" s="14">
        <f>SUM(N95,P95)</f>
        <v>92</v>
      </c>
      <c r="S95" s="14">
        <f>SUM(O95,Q95)</f>
        <v>29496.839999999997</v>
      </c>
    </row>
    <row r="96" spans="1:19" ht="17.25" customHeight="1" x14ac:dyDescent="0.25">
      <c r="A96" s="11" t="s">
        <v>5</v>
      </c>
      <c r="B96" s="3">
        <f t="shared" si="29"/>
        <v>43</v>
      </c>
      <c r="C96" s="3">
        <f t="shared" si="29"/>
        <v>56754.79</v>
      </c>
      <c r="D96" s="16">
        <f t="shared" si="29"/>
        <v>97</v>
      </c>
      <c r="E96" s="16">
        <f t="shared" si="29"/>
        <v>14632.38</v>
      </c>
      <c r="F96" s="3">
        <f t="shared" si="29"/>
        <v>4</v>
      </c>
      <c r="G96" s="3">
        <f t="shared" si="29"/>
        <v>175.75</v>
      </c>
      <c r="H96" s="16">
        <f t="shared" si="29"/>
        <v>5</v>
      </c>
      <c r="I96" s="16">
        <f t="shared" si="29"/>
        <v>331.06</v>
      </c>
      <c r="J96" s="3">
        <f t="shared" si="29"/>
        <v>1</v>
      </c>
      <c r="K96" s="3">
        <f t="shared" si="29"/>
        <v>81</v>
      </c>
      <c r="L96" s="16">
        <f t="shared" si="29"/>
        <v>1</v>
      </c>
      <c r="M96" s="16">
        <f t="shared" si="29"/>
        <v>81</v>
      </c>
      <c r="N96" s="15">
        <f t="shared" ref="N96:N106" si="32">SUM(J96,F96,B96)</f>
        <v>48</v>
      </c>
      <c r="O96" s="15">
        <f t="shared" ref="O96:O106" si="33">SUM(K96,G96,C96)</f>
        <v>57011.54</v>
      </c>
      <c r="P96" s="16">
        <f t="shared" si="31"/>
        <v>103</v>
      </c>
      <c r="Q96" s="16">
        <f t="shared" si="31"/>
        <v>15044.439999999999</v>
      </c>
      <c r="R96" s="14">
        <f t="shared" ref="R96:R106" si="34">SUM(N96,P96)</f>
        <v>151</v>
      </c>
      <c r="S96" s="14">
        <f t="shared" ref="S96:S106" si="35">SUM(O96,Q96)</f>
        <v>72055.98</v>
      </c>
    </row>
    <row r="97" spans="1:19" ht="17.25" customHeight="1" x14ac:dyDescent="0.25">
      <c r="A97" s="11" t="s">
        <v>6</v>
      </c>
      <c r="B97" s="3">
        <f t="shared" si="29"/>
        <v>51</v>
      </c>
      <c r="C97" s="3">
        <f t="shared" si="29"/>
        <v>34732.519999999997</v>
      </c>
      <c r="D97" s="16">
        <f t="shared" si="29"/>
        <v>100</v>
      </c>
      <c r="E97" s="16">
        <f t="shared" si="29"/>
        <v>20932.870000000003</v>
      </c>
      <c r="F97" s="3">
        <f t="shared" si="29"/>
        <v>0</v>
      </c>
      <c r="G97" s="3">
        <f t="shared" si="29"/>
        <v>0</v>
      </c>
      <c r="H97" s="16">
        <f t="shared" si="29"/>
        <v>3</v>
      </c>
      <c r="I97" s="16">
        <f t="shared" si="29"/>
        <v>118.1</v>
      </c>
      <c r="J97" s="3">
        <f t="shared" si="29"/>
        <v>0</v>
      </c>
      <c r="K97" s="3">
        <f t="shared" si="29"/>
        <v>0</v>
      </c>
      <c r="L97" s="16">
        <f t="shared" si="29"/>
        <v>1</v>
      </c>
      <c r="M97" s="16">
        <f t="shared" si="29"/>
        <v>78</v>
      </c>
      <c r="N97" s="15">
        <f t="shared" si="32"/>
        <v>51</v>
      </c>
      <c r="O97" s="15">
        <f t="shared" si="33"/>
        <v>34732.519999999997</v>
      </c>
      <c r="P97" s="16">
        <f t="shared" si="31"/>
        <v>104</v>
      </c>
      <c r="Q97" s="16">
        <f t="shared" si="31"/>
        <v>21128.97</v>
      </c>
      <c r="R97" s="14">
        <f t="shared" si="34"/>
        <v>155</v>
      </c>
      <c r="S97" s="14">
        <f t="shared" si="35"/>
        <v>55861.49</v>
      </c>
    </row>
    <row r="98" spans="1:19" ht="17.25" customHeight="1" x14ac:dyDescent="0.25">
      <c r="A98" s="11" t="s">
        <v>7</v>
      </c>
      <c r="B98" s="3">
        <f t="shared" si="29"/>
        <v>53</v>
      </c>
      <c r="C98" s="3">
        <f t="shared" si="29"/>
        <v>30511.87</v>
      </c>
      <c r="D98" s="16">
        <f t="shared" si="29"/>
        <v>107</v>
      </c>
      <c r="E98" s="16">
        <f t="shared" si="29"/>
        <v>19069.8</v>
      </c>
      <c r="F98" s="3">
        <f t="shared" si="29"/>
        <v>1</v>
      </c>
      <c r="G98" s="3">
        <f t="shared" si="29"/>
        <v>17.739999999999998</v>
      </c>
      <c r="H98" s="16">
        <f t="shared" si="29"/>
        <v>4</v>
      </c>
      <c r="I98" s="16">
        <f t="shared" si="29"/>
        <v>150.24</v>
      </c>
      <c r="J98" s="3">
        <f t="shared" si="29"/>
        <v>3</v>
      </c>
      <c r="K98" s="3">
        <f t="shared" si="29"/>
        <v>714.75</v>
      </c>
      <c r="L98" s="16">
        <f t="shared" si="29"/>
        <v>0</v>
      </c>
      <c r="M98" s="16">
        <f t="shared" si="29"/>
        <v>0</v>
      </c>
      <c r="N98" s="15">
        <f t="shared" si="32"/>
        <v>57</v>
      </c>
      <c r="O98" s="15">
        <f t="shared" si="33"/>
        <v>31244.36</v>
      </c>
      <c r="P98" s="16">
        <f t="shared" si="31"/>
        <v>111</v>
      </c>
      <c r="Q98" s="16">
        <f t="shared" si="31"/>
        <v>19220.04</v>
      </c>
      <c r="R98" s="14">
        <f t="shared" si="34"/>
        <v>168</v>
      </c>
      <c r="S98" s="14">
        <f t="shared" si="35"/>
        <v>50464.4</v>
      </c>
    </row>
    <row r="99" spans="1:19" ht="17.25" customHeight="1" x14ac:dyDescent="0.25">
      <c r="A99" s="11" t="s">
        <v>8</v>
      </c>
      <c r="B99" s="3">
        <f t="shared" si="29"/>
        <v>60</v>
      </c>
      <c r="C99" s="3">
        <f t="shared" si="29"/>
        <v>42266.789999999994</v>
      </c>
      <c r="D99" s="16">
        <f t="shared" si="29"/>
        <v>79</v>
      </c>
      <c r="E99" s="16">
        <f t="shared" si="29"/>
        <v>14230.4</v>
      </c>
      <c r="F99" s="3">
        <f t="shared" si="29"/>
        <v>3</v>
      </c>
      <c r="G99" s="3">
        <f t="shared" si="29"/>
        <v>235.98000000000002</v>
      </c>
      <c r="H99" s="16">
        <f t="shared" si="29"/>
        <v>8</v>
      </c>
      <c r="I99" s="16">
        <f t="shared" si="29"/>
        <v>348.86</v>
      </c>
      <c r="J99" s="3">
        <f t="shared" si="29"/>
        <v>4</v>
      </c>
      <c r="K99" s="3">
        <f t="shared" si="29"/>
        <v>1225.2</v>
      </c>
      <c r="L99" s="16">
        <f t="shared" si="29"/>
        <v>0</v>
      </c>
      <c r="M99" s="16">
        <f t="shared" si="29"/>
        <v>0</v>
      </c>
      <c r="N99" s="15">
        <f t="shared" si="32"/>
        <v>67</v>
      </c>
      <c r="O99" s="15">
        <f t="shared" si="33"/>
        <v>43727.969999999994</v>
      </c>
      <c r="P99" s="16">
        <f t="shared" si="31"/>
        <v>87</v>
      </c>
      <c r="Q99" s="16">
        <f t="shared" si="31"/>
        <v>14579.26</v>
      </c>
      <c r="R99" s="14">
        <f t="shared" si="34"/>
        <v>154</v>
      </c>
      <c r="S99" s="14">
        <f t="shared" si="35"/>
        <v>58307.229999999996</v>
      </c>
    </row>
    <row r="100" spans="1:19" ht="17.25" customHeight="1" x14ac:dyDescent="0.25">
      <c r="A100" s="11" t="s">
        <v>9</v>
      </c>
      <c r="B100" s="3">
        <f t="shared" si="29"/>
        <v>49</v>
      </c>
      <c r="C100" s="3">
        <f t="shared" si="29"/>
        <v>31159</v>
      </c>
      <c r="D100" s="16">
        <f t="shared" si="29"/>
        <v>74</v>
      </c>
      <c r="E100" s="16">
        <f t="shared" si="29"/>
        <v>16002.16</v>
      </c>
      <c r="F100" s="3">
        <f t="shared" si="29"/>
        <v>1</v>
      </c>
      <c r="G100" s="3">
        <f t="shared" si="29"/>
        <v>49.74</v>
      </c>
      <c r="H100" s="16">
        <f t="shared" si="29"/>
        <v>4</v>
      </c>
      <c r="I100" s="16">
        <f t="shared" si="29"/>
        <v>308.8</v>
      </c>
      <c r="J100" s="3">
        <f t="shared" si="29"/>
        <v>1</v>
      </c>
      <c r="K100" s="3">
        <f t="shared" si="29"/>
        <v>33</v>
      </c>
      <c r="L100" s="16">
        <f t="shared" si="29"/>
        <v>0</v>
      </c>
      <c r="M100" s="16">
        <f t="shared" si="29"/>
        <v>0</v>
      </c>
      <c r="N100" s="15">
        <f t="shared" si="32"/>
        <v>51</v>
      </c>
      <c r="O100" s="15">
        <f t="shared" si="33"/>
        <v>31241.74</v>
      </c>
      <c r="P100" s="16">
        <f t="shared" si="31"/>
        <v>78</v>
      </c>
      <c r="Q100" s="16">
        <f t="shared" si="31"/>
        <v>16310.96</v>
      </c>
      <c r="R100" s="14">
        <f t="shared" si="34"/>
        <v>129</v>
      </c>
      <c r="S100" s="14">
        <f t="shared" si="35"/>
        <v>47552.7</v>
      </c>
    </row>
    <row r="101" spans="1:19" ht="17.25" customHeight="1" x14ac:dyDescent="0.25">
      <c r="A101" s="11" t="s">
        <v>27</v>
      </c>
      <c r="B101" s="3">
        <f t="shared" si="29"/>
        <v>27</v>
      </c>
      <c r="C101" s="3">
        <f t="shared" si="29"/>
        <v>17934</v>
      </c>
      <c r="D101" s="16">
        <f t="shared" si="29"/>
        <v>62</v>
      </c>
      <c r="E101" s="16">
        <f t="shared" si="29"/>
        <v>10461.6</v>
      </c>
      <c r="F101" s="3">
        <f t="shared" si="29"/>
        <v>0</v>
      </c>
      <c r="G101" s="3">
        <f t="shared" si="29"/>
        <v>0</v>
      </c>
      <c r="H101" s="16">
        <f t="shared" si="29"/>
        <v>2</v>
      </c>
      <c r="I101" s="16">
        <f t="shared" si="29"/>
        <v>152</v>
      </c>
      <c r="J101" s="3">
        <f t="shared" si="29"/>
        <v>0</v>
      </c>
      <c r="K101" s="3">
        <f t="shared" si="29"/>
        <v>0</v>
      </c>
      <c r="L101" s="16">
        <f t="shared" si="29"/>
        <v>0</v>
      </c>
      <c r="M101" s="16">
        <f t="shared" si="29"/>
        <v>0</v>
      </c>
      <c r="N101" s="15">
        <f t="shared" si="32"/>
        <v>27</v>
      </c>
      <c r="O101" s="15">
        <f t="shared" si="33"/>
        <v>17934</v>
      </c>
      <c r="P101" s="16">
        <f t="shared" si="31"/>
        <v>64</v>
      </c>
      <c r="Q101" s="16">
        <f t="shared" si="31"/>
        <v>10613.6</v>
      </c>
      <c r="R101" s="14">
        <f t="shared" si="34"/>
        <v>91</v>
      </c>
      <c r="S101" s="14">
        <f t="shared" si="35"/>
        <v>28547.599999999999</v>
      </c>
    </row>
    <row r="102" spans="1:19" ht="17.25" customHeight="1" x14ac:dyDescent="0.25">
      <c r="A102" s="11" t="s">
        <v>28</v>
      </c>
      <c r="B102" s="3">
        <f t="shared" si="29"/>
        <v>34</v>
      </c>
      <c r="C102" s="3">
        <f t="shared" si="29"/>
        <v>23568.66</v>
      </c>
      <c r="D102" s="16">
        <f t="shared" si="29"/>
        <v>54</v>
      </c>
      <c r="E102" s="16">
        <f t="shared" si="29"/>
        <v>12339.210000000001</v>
      </c>
      <c r="F102" s="3">
        <f t="shared" si="29"/>
        <v>0</v>
      </c>
      <c r="G102" s="3">
        <f t="shared" si="29"/>
        <v>0</v>
      </c>
      <c r="H102" s="16">
        <f t="shared" si="29"/>
        <v>4</v>
      </c>
      <c r="I102" s="16">
        <f t="shared" si="29"/>
        <v>271.10000000000002</v>
      </c>
      <c r="J102" s="3">
        <f t="shared" si="29"/>
        <v>1</v>
      </c>
      <c r="K102" s="3">
        <f t="shared" si="29"/>
        <v>120</v>
      </c>
      <c r="L102" s="16">
        <f t="shared" si="29"/>
        <v>0</v>
      </c>
      <c r="M102" s="16">
        <f t="shared" si="29"/>
        <v>0</v>
      </c>
      <c r="N102" s="15">
        <f t="shared" si="32"/>
        <v>35</v>
      </c>
      <c r="O102" s="15">
        <f t="shared" si="33"/>
        <v>23688.66</v>
      </c>
      <c r="P102" s="16">
        <f t="shared" si="31"/>
        <v>58</v>
      </c>
      <c r="Q102" s="16">
        <f t="shared" si="31"/>
        <v>12610.310000000001</v>
      </c>
      <c r="R102" s="14">
        <f t="shared" si="34"/>
        <v>93</v>
      </c>
      <c r="S102" s="14">
        <f t="shared" si="35"/>
        <v>36298.97</v>
      </c>
    </row>
    <row r="103" spans="1:19" ht="17.25" customHeight="1" x14ac:dyDescent="0.25">
      <c r="A103" s="11" t="s">
        <v>12</v>
      </c>
      <c r="B103" s="3">
        <f t="shared" si="29"/>
        <v>23</v>
      </c>
      <c r="C103" s="3">
        <f t="shared" si="29"/>
        <v>10534</v>
      </c>
      <c r="D103" s="16">
        <f t="shared" si="29"/>
        <v>54</v>
      </c>
      <c r="E103" s="16">
        <f t="shared" si="29"/>
        <v>9902.56</v>
      </c>
      <c r="F103" s="3">
        <f t="shared" si="29"/>
        <v>0</v>
      </c>
      <c r="G103" s="3">
        <f t="shared" si="29"/>
        <v>0</v>
      </c>
      <c r="H103" s="16">
        <f t="shared" si="29"/>
        <v>2</v>
      </c>
      <c r="I103" s="16">
        <f t="shared" si="29"/>
        <v>54</v>
      </c>
      <c r="J103" s="3">
        <f t="shared" si="29"/>
        <v>0</v>
      </c>
      <c r="K103" s="3">
        <f t="shared" si="29"/>
        <v>0</v>
      </c>
      <c r="L103" s="16">
        <f t="shared" si="29"/>
        <v>0</v>
      </c>
      <c r="M103" s="16">
        <f t="shared" si="29"/>
        <v>0</v>
      </c>
      <c r="N103" s="15">
        <f t="shared" si="32"/>
        <v>23</v>
      </c>
      <c r="O103" s="15">
        <f t="shared" si="33"/>
        <v>10534</v>
      </c>
      <c r="P103" s="16">
        <f t="shared" si="31"/>
        <v>56</v>
      </c>
      <c r="Q103" s="16">
        <f t="shared" si="31"/>
        <v>9956.56</v>
      </c>
      <c r="R103" s="14">
        <f t="shared" si="34"/>
        <v>79</v>
      </c>
      <c r="S103" s="14">
        <f t="shared" si="35"/>
        <v>20490.559999999998</v>
      </c>
    </row>
    <row r="104" spans="1:19" ht="17.25" customHeight="1" x14ac:dyDescent="0.25">
      <c r="A104" s="11" t="s">
        <v>13</v>
      </c>
      <c r="B104" s="3">
        <f t="shared" si="29"/>
        <v>16</v>
      </c>
      <c r="C104" s="3">
        <f t="shared" si="29"/>
        <v>6207.55</v>
      </c>
      <c r="D104" s="16">
        <f t="shared" si="29"/>
        <v>24</v>
      </c>
      <c r="E104" s="16">
        <f t="shared" si="29"/>
        <v>4697.45</v>
      </c>
      <c r="F104" s="3">
        <f t="shared" si="29"/>
        <v>2</v>
      </c>
      <c r="G104" s="3">
        <f t="shared" si="29"/>
        <v>145.9</v>
      </c>
      <c r="H104" s="16">
        <f t="shared" si="29"/>
        <v>3</v>
      </c>
      <c r="I104" s="16">
        <f t="shared" si="29"/>
        <v>193</v>
      </c>
      <c r="J104" s="3">
        <f t="shared" si="29"/>
        <v>0</v>
      </c>
      <c r="K104" s="3">
        <f t="shared" si="29"/>
        <v>0</v>
      </c>
      <c r="L104" s="16">
        <f t="shared" si="29"/>
        <v>0</v>
      </c>
      <c r="M104" s="16">
        <f t="shared" si="29"/>
        <v>0</v>
      </c>
      <c r="N104" s="15">
        <f t="shared" si="32"/>
        <v>18</v>
      </c>
      <c r="O104" s="15">
        <f t="shared" si="33"/>
        <v>6353.45</v>
      </c>
      <c r="P104" s="16">
        <f t="shared" si="31"/>
        <v>27</v>
      </c>
      <c r="Q104" s="16">
        <f t="shared" si="31"/>
        <v>4890.45</v>
      </c>
      <c r="R104" s="14">
        <f t="shared" si="34"/>
        <v>45</v>
      </c>
      <c r="S104" s="14">
        <f t="shared" si="35"/>
        <v>11243.9</v>
      </c>
    </row>
    <row r="105" spans="1:19" ht="17.25" customHeight="1" x14ac:dyDescent="0.25">
      <c r="A105" s="11" t="s">
        <v>14</v>
      </c>
      <c r="B105" s="3">
        <f t="shared" si="29"/>
        <v>28</v>
      </c>
      <c r="C105" s="3">
        <f t="shared" si="29"/>
        <v>15396.96</v>
      </c>
      <c r="D105" s="16">
        <f t="shared" si="29"/>
        <v>43</v>
      </c>
      <c r="E105" s="16">
        <f t="shared" si="29"/>
        <v>8085.9400000000005</v>
      </c>
      <c r="F105" s="3">
        <f t="shared" si="29"/>
        <v>0</v>
      </c>
      <c r="G105" s="3">
        <f t="shared" si="29"/>
        <v>0</v>
      </c>
      <c r="H105" s="16">
        <f t="shared" si="29"/>
        <v>1</v>
      </c>
      <c r="I105" s="16">
        <f t="shared" si="29"/>
        <v>28.6</v>
      </c>
      <c r="J105" s="3">
        <f t="shared" si="29"/>
        <v>0</v>
      </c>
      <c r="K105" s="3">
        <f t="shared" si="29"/>
        <v>0</v>
      </c>
      <c r="L105" s="16">
        <f t="shared" si="29"/>
        <v>0</v>
      </c>
      <c r="M105" s="16">
        <f t="shared" si="29"/>
        <v>0</v>
      </c>
      <c r="N105" s="15">
        <f t="shared" si="32"/>
        <v>28</v>
      </c>
      <c r="O105" s="15">
        <f t="shared" si="33"/>
        <v>15396.96</v>
      </c>
      <c r="P105" s="16">
        <f t="shared" si="31"/>
        <v>44</v>
      </c>
      <c r="Q105" s="16">
        <f t="shared" si="31"/>
        <v>8114.5400000000009</v>
      </c>
      <c r="R105" s="14">
        <f t="shared" si="34"/>
        <v>72</v>
      </c>
      <c r="S105" s="14">
        <f t="shared" si="35"/>
        <v>23511.5</v>
      </c>
    </row>
    <row r="106" spans="1:19" ht="17.25" customHeight="1" x14ac:dyDescent="0.25">
      <c r="A106" s="11" t="s">
        <v>15</v>
      </c>
      <c r="B106" s="3">
        <f t="shared" si="29"/>
        <v>149</v>
      </c>
      <c r="C106" s="3">
        <f t="shared" si="29"/>
        <v>113214.25</v>
      </c>
      <c r="D106" s="16">
        <f t="shared" si="29"/>
        <v>153</v>
      </c>
      <c r="E106" s="16">
        <f t="shared" si="29"/>
        <v>37140.520000000004</v>
      </c>
      <c r="F106" s="3">
        <f t="shared" si="29"/>
        <v>2</v>
      </c>
      <c r="G106" s="3">
        <f t="shared" si="29"/>
        <v>633</v>
      </c>
      <c r="H106" s="16">
        <f t="shared" si="29"/>
        <v>3</v>
      </c>
      <c r="I106" s="16">
        <f t="shared" si="29"/>
        <v>232.5</v>
      </c>
      <c r="J106" s="3">
        <f t="shared" si="29"/>
        <v>2</v>
      </c>
      <c r="K106" s="3">
        <f t="shared" si="29"/>
        <v>186.95</v>
      </c>
      <c r="L106" s="16">
        <f t="shared" si="29"/>
        <v>0</v>
      </c>
      <c r="M106" s="16">
        <f t="shared" si="29"/>
        <v>0</v>
      </c>
      <c r="N106" s="15">
        <f t="shared" si="32"/>
        <v>153</v>
      </c>
      <c r="O106" s="15">
        <f t="shared" si="33"/>
        <v>114034.2</v>
      </c>
      <c r="P106" s="16">
        <f t="shared" si="31"/>
        <v>156</v>
      </c>
      <c r="Q106" s="16">
        <f t="shared" si="31"/>
        <v>37373.020000000004</v>
      </c>
      <c r="R106" s="14">
        <f t="shared" si="34"/>
        <v>309</v>
      </c>
      <c r="S106" s="14">
        <f t="shared" si="35"/>
        <v>151407.22</v>
      </c>
    </row>
    <row r="107" spans="1:19" ht="17.25" customHeight="1" thickBot="1" x14ac:dyDescent="0.3">
      <c r="A107" s="12" t="s">
        <v>29</v>
      </c>
      <c r="B107" s="14">
        <f>SUM(B95:B106)</f>
        <v>569</v>
      </c>
      <c r="C107" s="14">
        <f t="shared" ref="C107:S107" si="36">SUM(C95:C106)</f>
        <v>402935.82999999996</v>
      </c>
      <c r="D107" s="14">
        <f t="shared" si="36"/>
        <v>897</v>
      </c>
      <c r="E107" s="14">
        <f t="shared" si="36"/>
        <v>175913.40000000002</v>
      </c>
      <c r="F107" s="14">
        <f t="shared" si="36"/>
        <v>15</v>
      </c>
      <c r="G107" s="14">
        <f t="shared" si="36"/>
        <v>1386.04</v>
      </c>
      <c r="H107" s="14">
        <f t="shared" si="36"/>
        <v>42</v>
      </c>
      <c r="I107" s="14">
        <f t="shared" si="36"/>
        <v>2303.12</v>
      </c>
      <c r="J107" s="14">
        <f t="shared" si="36"/>
        <v>13</v>
      </c>
      <c r="K107" s="14">
        <f t="shared" si="36"/>
        <v>2541</v>
      </c>
      <c r="L107" s="14">
        <f t="shared" si="36"/>
        <v>2</v>
      </c>
      <c r="M107" s="14">
        <f t="shared" si="36"/>
        <v>159</v>
      </c>
      <c r="N107" s="14">
        <f t="shared" si="36"/>
        <v>597</v>
      </c>
      <c r="O107" s="14">
        <f t="shared" si="36"/>
        <v>406862.87000000005</v>
      </c>
      <c r="P107" s="14">
        <f t="shared" si="36"/>
        <v>941</v>
      </c>
      <c r="Q107" s="14">
        <f t="shared" si="36"/>
        <v>178375.52000000002</v>
      </c>
      <c r="R107" s="14">
        <f t="shared" si="36"/>
        <v>1538</v>
      </c>
      <c r="S107" s="14">
        <f t="shared" si="36"/>
        <v>585238.39</v>
      </c>
    </row>
  </sheetData>
  <mergeCells count="90">
    <mergeCell ref="A1:S1"/>
    <mergeCell ref="N2:S2"/>
    <mergeCell ref="R3:S3"/>
    <mergeCell ref="J3:K3"/>
    <mergeCell ref="F3:G3"/>
    <mergeCell ref="H3:I3"/>
    <mergeCell ref="L3:M3"/>
    <mergeCell ref="N3:O3"/>
    <mergeCell ref="A2:A4"/>
    <mergeCell ref="B2:E2"/>
    <mergeCell ref="F2:I2"/>
    <mergeCell ref="J2:M2"/>
    <mergeCell ref="B3:C3"/>
    <mergeCell ref="D3:E3"/>
    <mergeCell ref="D20:E20"/>
    <mergeCell ref="F20:G20"/>
    <mergeCell ref="H20:I20"/>
    <mergeCell ref="J20:K20"/>
    <mergeCell ref="P3:Q3"/>
    <mergeCell ref="L39:M39"/>
    <mergeCell ref="N39:O39"/>
    <mergeCell ref="P39:Q39"/>
    <mergeCell ref="A38:A40"/>
    <mergeCell ref="B38:E38"/>
    <mergeCell ref="F38:I38"/>
    <mergeCell ref="J38:M38"/>
    <mergeCell ref="N38:S38"/>
    <mergeCell ref="R39:S39"/>
    <mergeCell ref="B39:C39"/>
    <mergeCell ref="A74:A76"/>
    <mergeCell ref="B74:E74"/>
    <mergeCell ref="N19:S19"/>
    <mergeCell ref="R20:S20"/>
    <mergeCell ref="A19:A21"/>
    <mergeCell ref="B19:E19"/>
    <mergeCell ref="F19:I19"/>
    <mergeCell ref="J19:M19"/>
    <mergeCell ref="B20:C20"/>
    <mergeCell ref="N20:O20"/>
    <mergeCell ref="P20:Q20"/>
    <mergeCell ref="L20:M20"/>
    <mergeCell ref="F39:G39"/>
    <mergeCell ref="H39:I39"/>
    <mergeCell ref="J39:K39"/>
    <mergeCell ref="D39:E39"/>
    <mergeCell ref="A55:A57"/>
    <mergeCell ref="B55:E55"/>
    <mergeCell ref="F55:I55"/>
    <mergeCell ref="J55:M55"/>
    <mergeCell ref="D56:E56"/>
    <mergeCell ref="F56:G56"/>
    <mergeCell ref="B56:C56"/>
    <mergeCell ref="N55:S55"/>
    <mergeCell ref="R56:S56"/>
    <mergeCell ref="H56:I56"/>
    <mergeCell ref="J56:K56"/>
    <mergeCell ref="L56:M56"/>
    <mergeCell ref="N56:O56"/>
    <mergeCell ref="R75:S75"/>
    <mergeCell ref="A92:A94"/>
    <mergeCell ref="B92:E92"/>
    <mergeCell ref="F92:I92"/>
    <mergeCell ref="P56:Q56"/>
    <mergeCell ref="J92:M92"/>
    <mergeCell ref="B93:C93"/>
    <mergeCell ref="D93:E93"/>
    <mergeCell ref="F93:G93"/>
    <mergeCell ref="H93:I93"/>
    <mergeCell ref="P93:Q93"/>
    <mergeCell ref="N92:S92"/>
    <mergeCell ref="R93:S93"/>
    <mergeCell ref="J93:K93"/>
    <mergeCell ref="L93:M93"/>
    <mergeCell ref="N93:O93"/>
    <mergeCell ref="A91:S91"/>
    <mergeCell ref="A73:S73"/>
    <mergeCell ref="A54:S54"/>
    <mergeCell ref="A37:S37"/>
    <mergeCell ref="A18:S18"/>
    <mergeCell ref="F74:I74"/>
    <mergeCell ref="J74:M74"/>
    <mergeCell ref="N74:S74"/>
    <mergeCell ref="B75:C75"/>
    <mergeCell ref="D75:E75"/>
    <mergeCell ref="F75:G75"/>
    <mergeCell ref="H75:I75"/>
    <mergeCell ref="J75:K75"/>
    <mergeCell ref="L75:M75"/>
    <mergeCell ref="N75:O75"/>
    <mergeCell ref="P75:Q75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تعداد پروانه و واحد</vt:lpstr>
      <vt:lpstr>مسکونی.تجاری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pepsi</dc:creator>
  <cp:lastModifiedBy>abbasi</cp:lastModifiedBy>
  <cp:lastPrinted>2015-09-13T09:18:29Z</cp:lastPrinted>
  <dcterms:created xsi:type="dcterms:W3CDTF">2008-02-17T09:03:02Z</dcterms:created>
  <dcterms:modified xsi:type="dcterms:W3CDTF">2016-05-12T04:26:53Z</dcterms:modified>
</cp:coreProperties>
</file>