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4580" windowHeight="11010" tabRatio="598" firstSheet="1" activeTab="3"/>
  </bookViews>
  <sheets>
    <sheet name="آمار فينيشر" sheetId="18" r:id="rId1"/>
    <sheet name="تناژ آسفالت منطقه 1 و 2" sheetId="24" r:id="rId2"/>
    <sheet name="تناژ آسفالت منطقه 3 و 4" sheetId="22" r:id="rId3"/>
    <sheet name="آمار کلی " sheetId="25" r:id="rId4"/>
    <sheet name="فينيشرنهايي" sheetId="26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V17" i="25" l="1"/>
  <c r="J17" i="25" l="1"/>
  <c r="L17" i="25"/>
  <c r="M17" i="25"/>
  <c r="O17" i="25"/>
  <c r="P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N17" i="25" l="1"/>
  <c r="E61" i="26"/>
  <c r="G61" i="26"/>
  <c r="K15" i="25" l="1"/>
  <c r="K16" i="25"/>
  <c r="E15" i="25"/>
  <c r="E16" i="25"/>
  <c r="C61" i="26"/>
  <c r="C65" i="26" s="1"/>
  <c r="A61" i="26"/>
  <c r="A22" i="26"/>
  <c r="D113" i="26"/>
  <c r="D114" i="26"/>
  <c r="D115" i="26"/>
  <c r="E22" i="26"/>
  <c r="E27" i="26" s="1"/>
  <c r="P22" i="26"/>
  <c r="P27" i="26" s="1"/>
  <c r="N22" i="26"/>
  <c r="N27" i="26" s="1"/>
  <c r="L22" i="26"/>
  <c r="L27" i="26" s="1"/>
  <c r="J22" i="26"/>
  <c r="J27" i="26" s="1"/>
  <c r="G65" i="26"/>
  <c r="E65" i="26"/>
  <c r="A65" i="26"/>
  <c r="G22" i="26"/>
  <c r="G27" i="26" s="1"/>
  <c r="C22" i="26"/>
  <c r="C27" i="26" s="1"/>
  <c r="A27" i="26"/>
  <c r="F239" i="18"/>
  <c r="C237" i="18"/>
  <c r="F240" i="18"/>
  <c r="F238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22" i="18"/>
  <c r="F213" i="18"/>
  <c r="F212" i="18"/>
  <c r="C210" i="18"/>
  <c r="C214" i="18" s="1"/>
  <c r="F209" i="18"/>
  <c r="F208" i="18"/>
  <c r="F207" i="18"/>
  <c r="F206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11" i="18"/>
  <c r="F188" i="18"/>
  <c r="F189" i="18"/>
  <c r="F190" i="18"/>
  <c r="F191" i="18"/>
  <c r="F187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1" i="18"/>
  <c r="F172" i="18"/>
  <c r="F173" i="18"/>
  <c r="F152" i="18"/>
  <c r="F145" i="18"/>
  <c r="F146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4" i="18"/>
  <c r="F119" i="18"/>
  <c r="C170" i="18"/>
  <c r="F170" i="18" s="1"/>
  <c r="F118" i="18"/>
  <c r="N8" i="22"/>
  <c r="N9" i="22"/>
  <c r="N10" i="22"/>
  <c r="N11" i="22"/>
  <c r="N12" i="22"/>
  <c r="N13" i="22"/>
  <c r="N14" i="22"/>
  <c r="N15" i="22"/>
  <c r="N16" i="22"/>
  <c r="N17" i="22"/>
  <c r="N18" i="22"/>
  <c r="N7" i="22"/>
  <c r="F8" i="22"/>
  <c r="F9" i="22"/>
  <c r="F10" i="22"/>
  <c r="F11" i="22"/>
  <c r="F12" i="22"/>
  <c r="F13" i="22"/>
  <c r="F14" i="22"/>
  <c r="F15" i="22"/>
  <c r="F16" i="22"/>
  <c r="F17" i="22"/>
  <c r="F18" i="22"/>
  <c r="F7" i="22"/>
  <c r="P9" i="24"/>
  <c r="P10" i="24"/>
  <c r="P11" i="24"/>
  <c r="P12" i="24"/>
  <c r="P13" i="24"/>
  <c r="P14" i="24"/>
  <c r="P15" i="24"/>
  <c r="P16" i="24"/>
  <c r="P17" i="24"/>
  <c r="P18" i="24"/>
  <c r="P19" i="24"/>
  <c r="P8" i="24"/>
  <c r="F9" i="24"/>
  <c r="F10" i="24"/>
  <c r="F11" i="24"/>
  <c r="F12" i="24"/>
  <c r="F13" i="24"/>
  <c r="F14" i="24"/>
  <c r="F15" i="24"/>
  <c r="F16" i="24"/>
  <c r="F17" i="24"/>
  <c r="F18" i="24"/>
  <c r="F19" i="24"/>
  <c r="F8" i="24"/>
  <c r="F5" i="18"/>
  <c r="F6" i="18"/>
  <c r="F7" i="18"/>
  <c r="F8" i="18"/>
  <c r="F9" i="18"/>
  <c r="F10" i="18"/>
  <c r="F11" i="18"/>
  <c r="F12" i="18"/>
  <c r="F13" i="18"/>
  <c r="F14" i="18"/>
  <c r="F15" i="18"/>
  <c r="F16" i="18"/>
  <c r="F18" i="18"/>
  <c r="F19" i="18"/>
  <c r="F20" i="18"/>
  <c r="F4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2" i="18"/>
  <c r="F83" i="18"/>
  <c r="F84" i="18"/>
  <c r="F68" i="18"/>
  <c r="C110" i="18"/>
  <c r="F110" i="18" s="1"/>
  <c r="F108" i="18"/>
  <c r="F109" i="18"/>
  <c r="F111" i="18"/>
  <c r="F112" i="18"/>
  <c r="F102" i="18"/>
  <c r="F103" i="18"/>
  <c r="F104" i="18"/>
  <c r="F105" i="18"/>
  <c r="F106" i="18"/>
  <c r="F107" i="18"/>
  <c r="F94" i="18"/>
  <c r="F95" i="18"/>
  <c r="F96" i="18"/>
  <c r="F97" i="18"/>
  <c r="F98" i="18"/>
  <c r="F99" i="18"/>
  <c r="F100" i="18"/>
  <c r="F101" i="18"/>
  <c r="F93" i="18"/>
  <c r="R8" i="22"/>
  <c r="R9" i="22"/>
  <c r="R7" i="22"/>
  <c r="C17" i="18"/>
  <c r="C21" i="18" s="1"/>
  <c r="F21" i="18" s="1"/>
  <c r="F54" i="18"/>
  <c r="F56" i="18"/>
  <c r="F57" i="18"/>
  <c r="F58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41" i="18"/>
  <c r="C55" i="18"/>
  <c r="H6" i="25"/>
  <c r="H7" i="25"/>
  <c r="H8" i="25"/>
  <c r="H9" i="25"/>
  <c r="H10" i="25"/>
  <c r="H11" i="25"/>
  <c r="H12" i="25"/>
  <c r="H13" i="25"/>
  <c r="H14" i="25"/>
  <c r="H15" i="25"/>
  <c r="H16" i="25"/>
  <c r="H5" i="25"/>
  <c r="F320" i="18"/>
  <c r="F321" i="18"/>
  <c r="F322" i="18"/>
  <c r="C319" i="18"/>
  <c r="C323" i="18" s="1"/>
  <c r="F323" i="18" s="1"/>
  <c r="F318" i="18"/>
  <c r="F317" i="18"/>
  <c r="F316" i="18"/>
  <c r="F315" i="18"/>
  <c r="F314" i="18"/>
  <c r="C303" i="18"/>
  <c r="C306" i="18" s="1"/>
  <c r="C308" i="18" s="1"/>
  <c r="F305" i="18"/>
  <c r="F304" i="18"/>
  <c r="F302" i="18"/>
  <c r="F301" i="18"/>
  <c r="F300" i="18"/>
  <c r="F299" i="18"/>
  <c r="F287" i="18"/>
  <c r="F288" i="18"/>
  <c r="F289" i="18"/>
  <c r="F290" i="18"/>
  <c r="F291" i="18"/>
  <c r="F292" i="18"/>
  <c r="F286" i="18"/>
  <c r="C29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9" i="18"/>
  <c r="F253" i="18"/>
  <c r="C268" i="18"/>
  <c r="C270" i="18" s="1"/>
  <c r="F270" i="18" s="1"/>
  <c r="J16" i="24"/>
  <c r="C241" i="18"/>
  <c r="F241" i="18" s="1"/>
  <c r="F210" i="18"/>
  <c r="C143" i="18"/>
  <c r="F143" i="18" s="1"/>
  <c r="Q9" i="25"/>
  <c r="C81" i="18"/>
  <c r="F81" i="18" s="1"/>
  <c r="E13" i="25"/>
  <c r="K11" i="25"/>
  <c r="K13" i="25"/>
  <c r="G17" i="25"/>
  <c r="G20" i="24"/>
  <c r="J20" i="24"/>
  <c r="F20" i="24"/>
  <c r="C20" i="24"/>
  <c r="E6" i="25"/>
  <c r="E7" i="25"/>
  <c r="E8" i="25"/>
  <c r="E9" i="25"/>
  <c r="E10" i="25"/>
  <c r="E11" i="25"/>
  <c r="E12" i="25"/>
  <c r="E14" i="25"/>
  <c r="D17" i="25"/>
  <c r="C17" i="25"/>
  <c r="E5" i="25"/>
  <c r="F17" i="25"/>
  <c r="K6" i="25"/>
  <c r="K7" i="25"/>
  <c r="K8" i="25"/>
  <c r="K9" i="25"/>
  <c r="K10" i="25"/>
  <c r="K12" i="25"/>
  <c r="K14" i="25"/>
  <c r="I17" i="25"/>
  <c r="K5" i="25"/>
  <c r="Q7" i="25"/>
  <c r="Q8" i="25"/>
  <c r="Q10" i="25"/>
  <c r="Q11" i="25"/>
  <c r="Q12" i="25"/>
  <c r="Q13" i="25"/>
  <c r="Q14" i="25"/>
  <c r="Q15" i="25"/>
  <c r="Q16" i="25"/>
  <c r="Q6" i="25"/>
  <c r="Q5" i="25"/>
  <c r="T17" i="25"/>
  <c r="U17" i="25"/>
  <c r="W17" i="25"/>
  <c r="Z17" i="25"/>
  <c r="S17" i="25"/>
  <c r="B17" i="25"/>
  <c r="M20" i="24"/>
  <c r="R19" i="22"/>
  <c r="O19" i="22"/>
  <c r="K19" i="22"/>
  <c r="F19" i="22"/>
  <c r="C19" i="22"/>
  <c r="K17" i="25" l="1"/>
  <c r="D116" i="26"/>
  <c r="H17" i="25"/>
  <c r="D112" i="26"/>
  <c r="F237" i="18"/>
  <c r="C147" i="18"/>
  <c r="F147" i="18" s="1"/>
  <c r="C59" i="18"/>
  <c r="F59" i="18" s="1"/>
  <c r="F17" i="18"/>
  <c r="F214" i="18"/>
  <c r="C113" i="18"/>
  <c r="C85" i="18"/>
  <c r="F85" i="18" s="1"/>
  <c r="F55" i="18"/>
  <c r="P20" i="24"/>
  <c r="F293" i="18"/>
  <c r="F303" i="18"/>
  <c r="F268" i="18"/>
  <c r="F319" i="18"/>
  <c r="C174" i="18"/>
  <c r="F174" i="18" s="1"/>
  <c r="F306" i="18"/>
  <c r="N19" i="22"/>
  <c r="F113" i="18"/>
  <c r="Q17" i="25"/>
  <c r="E17" i="25"/>
  <c r="AA17" i="25"/>
</calcChain>
</file>

<file path=xl/sharedStrings.xml><?xml version="1.0" encoding="utf-8"?>
<sst xmlns="http://schemas.openxmlformats.org/spreadsheetml/2006/main" count="592" uniqueCount="259">
  <si>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</si>
  <si>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</si>
  <si>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</si>
  <si>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</si>
  <si>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</si>
  <si>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</si>
  <si>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</si>
  <si>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</si>
  <si>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</si>
  <si>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</si>
  <si>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</si>
  <si>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</si>
  <si>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شرح</t>
  </si>
  <si>
    <t>ناحيه 1</t>
  </si>
  <si>
    <t>ناحيه 2</t>
  </si>
  <si>
    <t>تناژ</t>
  </si>
  <si>
    <t>قيمت واحد</t>
  </si>
  <si>
    <t>هزينه قير mc2</t>
  </si>
  <si>
    <t>مبلغ به ريال</t>
  </si>
  <si>
    <t xml:space="preserve">جمع كل </t>
  </si>
  <si>
    <t>تناژ اسفالت منطقه  2</t>
  </si>
  <si>
    <t>تناژ اسفالت منطقه  3</t>
  </si>
  <si>
    <t>تناژ اسفالت منطقه  4</t>
  </si>
  <si>
    <t xml:space="preserve">ناحيه </t>
  </si>
  <si>
    <t>ماه</t>
  </si>
  <si>
    <t>تناژ تحويلی فينيشر</t>
  </si>
  <si>
    <t>تناژ تحويلی شهرداری منطقه 1</t>
  </si>
  <si>
    <t>تناژ تحويلی شهرداری منطقه2</t>
  </si>
  <si>
    <t>تناژ تحويلی شهرداری منطقه 3</t>
  </si>
  <si>
    <t>تناژ تحويلی شهرداری منطقه 4</t>
  </si>
  <si>
    <t>جمع کل</t>
  </si>
  <si>
    <t xml:space="preserve">مهر </t>
  </si>
  <si>
    <t xml:space="preserve">آبان </t>
  </si>
  <si>
    <t>تعداد روزهاي فعال كارخانجات</t>
  </si>
  <si>
    <t>مقدار توليد به تن</t>
  </si>
  <si>
    <t>اسفالت 120 تني</t>
  </si>
  <si>
    <t>شن وماسه</t>
  </si>
  <si>
    <t>اسفالت</t>
  </si>
  <si>
    <t>نقص فني</t>
  </si>
  <si>
    <t>شرايط جوي</t>
  </si>
  <si>
    <t>عدم نياز</t>
  </si>
  <si>
    <t xml:space="preserve">ساير </t>
  </si>
  <si>
    <t>جمع كل</t>
  </si>
  <si>
    <t xml:space="preserve">          </t>
  </si>
  <si>
    <t xml:space="preserve">آمار اسفالت تحويلي به فينيشر شهرداري اروميه درآبان ماه سال 1391 </t>
  </si>
  <si>
    <t xml:space="preserve">آمار اسفالت تحويلي به فينيشر شهرداري اروميه درآذر ماه سال 1391 </t>
  </si>
  <si>
    <t>جمع فی نی شر</t>
  </si>
  <si>
    <t>اکیب عمرانی</t>
  </si>
  <si>
    <t>جمع کل فی نی شر</t>
  </si>
  <si>
    <t>اکیب مرمت سازمان عمران</t>
  </si>
  <si>
    <t>متفرقه</t>
  </si>
  <si>
    <t xml:space="preserve">جمع کل </t>
  </si>
  <si>
    <t>جمع کل تناژ آسفالت</t>
  </si>
  <si>
    <t>متفرقه مسجد روستای طلاتپه و مسجد خیابان ابوذر و روستای کردلر</t>
  </si>
  <si>
    <t>جمع کل ماهانه</t>
  </si>
  <si>
    <t>اکیب عمرانی (وکیل باشی ،پل قویون و فلکه مادر)</t>
  </si>
  <si>
    <t>متفرقه اداره راه و روستای گلمرز</t>
  </si>
  <si>
    <t xml:space="preserve">جمع کل آسفالت گرم </t>
  </si>
  <si>
    <t>جمع کل آسفالت گرم و سرد</t>
  </si>
  <si>
    <t>جمع کل آسفالت سرد</t>
  </si>
  <si>
    <t>متفرقه موتوری ـ اداره راه</t>
  </si>
  <si>
    <t xml:space="preserve"> </t>
  </si>
  <si>
    <t>جمع کل آسفلت</t>
  </si>
  <si>
    <t>كمربندي خاتم الانبياء</t>
  </si>
  <si>
    <t>گلباد</t>
  </si>
  <si>
    <t xml:space="preserve">آمار اسفالت تحويلي به فينيشر شهرداري اروميه دردي ماه سال 1392 </t>
  </si>
  <si>
    <t xml:space="preserve">آمار اسفالت تحويلي به فينيشر شهرداري اروميه دربهمن  ماه سال 1392 </t>
  </si>
  <si>
    <t xml:space="preserve">آمار اسفالت تحويلي به فينيشر شهرداري اروميه دراسفند ماه سال 1392 </t>
  </si>
  <si>
    <t xml:space="preserve">آمار اسفالت تحويلي به فينيشر شهرداري اروميه درفروردین ماه سال 1392 </t>
  </si>
  <si>
    <t xml:space="preserve">آمار اسفالت تحويلي به فينيشر شهرداري اروميه دراردیبهشت  ماه سال 1392 </t>
  </si>
  <si>
    <t>حاجي پيرلو</t>
  </si>
  <si>
    <t>مدرس</t>
  </si>
  <si>
    <t>سه راه باغ رضوان جاده سرو</t>
  </si>
  <si>
    <t xml:space="preserve">محوطه استانداري </t>
  </si>
  <si>
    <t>همافر</t>
  </si>
  <si>
    <t xml:space="preserve">خيابان دفاع مقدس </t>
  </si>
  <si>
    <t xml:space="preserve">جاده انهرهنگ مرزي </t>
  </si>
  <si>
    <t>خيابان درستكار</t>
  </si>
  <si>
    <t xml:space="preserve">خيابان صائب تبريزي </t>
  </si>
  <si>
    <t xml:space="preserve">خيابان خاقاني </t>
  </si>
  <si>
    <t xml:space="preserve">خيابان حكيم نظامي </t>
  </si>
  <si>
    <t xml:space="preserve">خيابان دره چايي </t>
  </si>
  <si>
    <t xml:space="preserve">مرمت مناطق </t>
  </si>
  <si>
    <t xml:space="preserve">متفرقه  </t>
  </si>
  <si>
    <t>تناژ آسفالت منطقه 1 شهرداری در سال 1392</t>
  </si>
  <si>
    <t xml:space="preserve">خيابان پروين اعتصامي </t>
  </si>
  <si>
    <t>خيابان همافر</t>
  </si>
  <si>
    <t xml:space="preserve">سه راهي باغ رضوان </t>
  </si>
  <si>
    <t xml:space="preserve">خيابان علامه مجلسي </t>
  </si>
  <si>
    <t>خيابان مدرس ك19-23</t>
  </si>
  <si>
    <t xml:space="preserve">خيابان مفتح </t>
  </si>
  <si>
    <t xml:space="preserve">خيابان جامي </t>
  </si>
  <si>
    <t xml:space="preserve">خيابان رودكس -برادران فاضل </t>
  </si>
  <si>
    <t>خيابان عمار</t>
  </si>
  <si>
    <t xml:space="preserve">خيابان فردوسي </t>
  </si>
  <si>
    <t xml:space="preserve">آخرسعدي محوطه آتش نشاني </t>
  </si>
  <si>
    <t xml:space="preserve">خيابان حافظ </t>
  </si>
  <si>
    <t xml:space="preserve">آمار اسفالت تحويلي به فينيشر شهرداري اروميه درخرداد ماه سال1392 </t>
  </si>
  <si>
    <t xml:space="preserve">آمار اسفالت تحويلي به فينيشر شهرداري اروميه درتیر ماه سال 1392 </t>
  </si>
  <si>
    <t xml:space="preserve">آمار اسفالت تحويلي به فينيشر شهرداري اروميه درمرداد ماه سال 1392 </t>
  </si>
  <si>
    <t>دره جايي</t>
  </si>
  <si>
    <t xml:space="preserve">آخرشهريار </t>
  </si>
  <si>
    <t xml:space="preserve">حاجي پيرلو </t>
  </si>
  <si>
    <t xml:space="preserve">چهاربخش </t>
  </si>
  <si>
    <t xml:space="preserve">گلشهر </t>
  </si>
  <si>
    <t xml:space="preserve">خ حج </t>
  </si>
  <si>
    <t xml:space="preserve">كوچه عرب باغي </t>
  </si>
  <si>
    <t xml:space="preserve">زيباشهر </t>
  </si>
  <si>
    <t xml:space="preserve">ديگاله </t>
  </si>
  <si>
    <t xml:space="preserve">صمدزاده </t>
  </si>
  <si>
    <t xml:space="preserve">ميرمسلم موسوي </t>
  </si>
  <si>
    <t xml:space="preserve">فلكه كارگران </t>
  </si>
  <si>
    <t xml:space="preserve">اکیب مرمت سازمان عمران </t>
  </si>
  <si>
    <t xml:space="preserve">كل تناژمناطق چهارگانه نواحي </t>
  </si>
  <si>
    <t>ويلاشهر</t>
  </si>
  <si>
    <t>خيابان باهنر-مادر</t>
  </si>
  <si>
    <t xml:space="preserve">پل قويون </t>
  </si>
  <si>
    <t xml:space="preserve">الواج </t>
  </si>
  <si>
    <t xml:space="preserve">انديشه </t>
  </si>
  <si>
    <t xml:space="preserve">خيابان ميرمسلم موسوي </t>
  </si>
  <si>
    <t xml:space="preserve">ابوالفتحي </t>
  </si>
  <si>
    <t>جاده سرو</t>
  </si>
  <si>
    <t xml:space="preserve">امامت </t>
  </si>
  <si>
    <t>خيابان نيلوفر</t>
  </si>
  <si>
    <t xml:space="preserve">جاده انهر </t>
  </si>
  <si>
    <t>گلشهر2</t>
  </si>
  <si>
    <t>اسلام آباد</t>
  </si>
  <si>
    <t xml:space="preserve">خيابان طوبي </t>
  </si>
  <si>
    <t xml:space="preserve">خيابان قرنطينه </t>
  </si>
  <si>
    <t xml:space="preserve">مرمت سازمان </t>
  </si>
  <si>
    <t xml:space="preserve">نواحي چهارگانه </t>
  </si>
  <si>
    <t>گلشهر</t>
  </si>
  <si>
    <t>جاده تاناكورابازار</t>
  </si>
  <si>
    <t xml:space="preserve">رودكي -نارون </t>
  </si>
  <si>
    <t xml:space="preserve">ميثم هادي </t>
  </si>
  <si>
    <t xml:space="preserve">مافي -پرواز-پيروزي </t>
  </si>
  <si>
    <t xml:space="preserve">باغ رضوان </t>
  </si>
  <si>
    <t xml:space="preserve">مديريت </t>
  </si>
  <si>
    <t xml:space="preserve">طريقت </t>
  </si>
  <si>
    <t xml:space="preserve">معين </t>
  </si>
  <si>
    <t xml:space="preserve">پل سه چشمه </t>
  </si>
  <si>
    <t xml:space="preserve">آهندوست </t>
  </si>
  <si>
    <t xml:space="preserve">آزادگان </t>
  </si>
  <si>
    <t xml:space="preserve">معرفت </t>
  </si>
  <si>
    <t xml:space="preserve">بوستان </t>
  </si>
  <si>
    <t>فردوسي 2</t>
  </si>
  <si>
    <t xml:space="preserve">كوي نصرت </t>
  </si>
  <si>
    <t xml:space="preserve">فارابي </t>
  </si>
  <si>
    <t xml:space="preserve">موسي زال </t>
  </si>
  <si>
    <t xml:space="preserve">فلكه آذربايجان </t>
  </si>
  <si>
    <t xml:space="preserve">خاقاني </t>
  </si>
  <si>
    <t>كوي سالار</t>
  </si>
  <si>
    <t xml:space="preserve">آسفالت مناطق چهارگانه </t>
  </si>
  <si>
    <t xml:space="preserve">متفرقه </t>
  </si>
  <si>
    <t xml:space="preserve">آمار اسفالت تحويلي به فينيشر شهرداري اروميه درشهریور  ماه سال 1392 </t>
  </si>
  <si>
    <t xml:space="preserve">قرارگاه پشتيباني شمالغرب </t>
  </si>
  <si>
    <t xml:space="preserve">جاده سلماس جلودانشگاه </t>
  </si>
  <si>
    <t>پارك دانشجو</t>
  </si>
  <si>
    <t xml:space="preserve">نجف محمدي </t>
  </si>
  <si>
    <t xml:space="preserve">كمربندي بهارستان </t>
  </si>
  <si>
    <t>ميرداماد</t>
  </si>
  <si>
    <t xml:space="preserve">فرخي </t>
  </si>
  <si>
    <t>آبشناسان سرو</t>
  </si>
  <si>
    <t>خانه هاي سازماني شاهرخ آباد</t>
  </si>
  <si>
    <t xml:space="preserve">هواشناسي </t>
  </si>
  <si>
    <t xml:space="preserve">نواحی چهارگانه </t>
  </si>
  <si>
    <t xml:space="preserve">آمار اسفالت تحويلي به فينيشر شهرداري اروميه درمهر ماه سال 1392 </t>
  </si>
  <si>
    <t>صمدزاده</t>
  </si>
  <si>
    <t xml:space="preserve">نعمت شرافت </t>
  </si>
  <si>
    <t>بهداري لشگر</t>
  </si>
  <si>
    <t>پرستو</t>
  </si>
  <si>
    <t xml:space="preserve">بشارت </t>
  </si>
  <si>
    <t>كوي استاندارد</t>
  </si>
  <si>
    <t xml:space="preserve">شيخ تپه </t>
  </si>
  <si>
    <t xml:space="preserve">قره حسنلو </t>
  </si>
  <si>
    <t xml:space="preserve">شمالي </t>
  </si>
  <si>
    <t xml:space="preserve">8شهريور </t>
  </si>
  <si>
    <t xml:space="preserve">پورشيد </t>
  </si>
  <si>
    <t xml:space="preserve">چهارراه برق </t>
  </si>
  <si>
    <t>انديشه گل رز</t>
  </si>
  <si>
    <t xml:space="preserve">خ صفا </t>
  </si>
  <si>
    <t xml:space="preserve">محوطه لشگر </t>
  </si>
  <si>
    <t xml:space="preserve">جاده سلماس </t>
  </si>
  <si>
    <t xml:space="preserve">سه راه باغ رضوان </t>
  </si>
  <si>
    <t>ديزج</t>
  </si>
  <si>
    <t xml:space="preserve">جمع كل تناژنواحي چهارگانه </t>
  </si>
  <si>
    <t xml:space="preserve">جمع كل تناژآسفالت متفرقه </t>
  </si>
  <si>
    <t>كوي ويلا</t>
  </si>
  <si>
    <t>لشگرخ امام جديد</t>
  </si>
  <si>
    <t xml:space="preserve">جاده سلماس ناحيه </t>
  </si>
  <si>
    <t xml:space="preserve">كشتارگاه </t>
  </si>
  <si>
    <t xml:space="preserve">امام علي </t>
  </si>
  <si>
    <t>جاده انهر</t>
  </si>
  <si>
    <t xml:space="preserve">تمايل </t>
  </si>
  <si>
    <t xml:space="preserve">پل ميثم </t>
  </si>
  <si>
    <t xml:space="preserve">مافي پرواز </t>
  </si>
  <si>
    <t xml:space="preserve">محراب </t>
  </si>
  <si>
    <t xml:space="preserve">پارك دانشجو </t>
  </si>
  <si>
    <t xml:space="preserve">مافي فرهنگيان </t>
  </si>
  <si>
    <t>جاده سلماس جلودانشگاه آزاد</t>
  </si>
  <si>
    <t xml:space="preserve">پورمصطفي </t>
  </si>
  <si>
    <t>علت تعطيلي كارخانجات(به تعدادروز)</t>
  </si>
  <si>
    <t xml:space="preserve">ارديبهشت </t>
  </si>
  <si>
    <t xml:space="preserve">فروردين </t>
  </si>
  <si>
    <t xml:space="preserve">شرح </t>
  </si>
  <si>
    <t xml:space="preserve"> فی نی شر</t>
  </si>
  <si>
    <t xml:space="preserve">مرمت </t>
  </si>
  <si>
    <t>تناژ اسفالت شهرداري  منطقه  1</t>
  </si>
  <si>
    <t>تناژ آسفالت شهرداري  منطقه 2  در سال 1392</t>
  </si>
  <si>
    <t>تناژ آسفالت شهرداري  منطقه 3  در سال 1392</t>
  </si>
  <si>
    <t>تناژ آسفالت  شهرداري منطقه 4  در سال 1392</t>
  </si>
  <si>
    <t>عملكرد كارخانجات شن وماسه شهرداري اروميه  در سال 1394</t>
  </si>
  <si>
    <t xml:space="preserve">جدول پروژه هاي عمراني -آسفالت   شهرداري اروميه در  سال 1394 </t>
  </si>
  <si>
    <t>فلکه آذربایجان -مصطفی زاده -کوی سالار</t>
  </si>
  <si>
    <t xml:space="preserve">افرند-کشتارگاه-قاسمیه </t>
  </si>
  <si>
    <t xml:space="preserve">کمربندی -باغ رضوان </t>
  </si>
  <si>
    <t>5(آسفالت )2و(شن وماسه )</t>
  </si>
  <si>
    <t>5(آسفالت )3و(شن وماسه )</t>
  </si>
  <si>
    <t>تناژ تحويلی شهرداری منطقه 5</t>
  </si>
  <si>
    <t>آمــار توليــد و توزيــع آسفــالت مناطق پنج گانه وفينيشرشهرداری اروميه در ســال 1394</t>
  </si>
  <si>
    <t>تناژتحویلی شهرداری منطقه 5</t>
  </si>
  <si>
    <t>2(آسفالت )2و(شن وماسه )</t>
  </si>
  <si>
    <t xml:space="preserve">مرزبانی -کوی سالار -ذاکر -شهید کلانتری -امام علی -آرامگاه -صمدزاده </t>
  </si>
  <si>
    <t xml:space="preserve">سه راهی باغ رضوان -کوی لاله -امام علی -گلشهر -آزادگان </t>
  </si>
  <si>
    <t xml:space="preserve">میرداماد-فلکه مولوی -کوی لاله -سنگر -فلکه اندیشه -البرز-دانشگر </t>
  </si>
  <si>
    <t>فرخی -فلاحی -ساوالان -نصرت -شاهرخ آباد</t>
  </si>
  <si>
    <t xml:space="preserve">خ سرباز-گلشهر-دانشگاه آزاد-قره آغاج -جامی -خ برق -شهرک فجر </t>
  </si>
  <si>
    <t xml:space="preserve">خ عمار -خ ارشاد-خ وحدت -خاقانی -باباساعی -کاظم آباد-الواج -میدان تره بار -استانداری </t>
  </si>
  <si>
    <t>3(آسفالت )2و(شن وماسه )</t>
  </si>
  <si>
    <t>خ نسیم -پارک عربباغی -میدان میوه -خ فلاح -اسلام آباد</t>
  </si>
  <si>
    <t xml:space="preserve">باغ رضوان -اسلام آباد-جاده سرو -خ فلاح -ناحیه انتظامی -کوهنورد </t>
  </si>
  <si>
    <t xml:space="preserve">بیمارستان مطهری -8 شهریور -کوس ساعی -جاده سرو -نور -بهداری -گلمانخانه </t>
  </si>
  <si>
    <t>2(آسفالت )1و(شن وماسه )</t>
  </si>
  <si>
    <t xml:space="preserve">شهرک گلمانخانه -بادکی -خ سبزی -کشتارگاه -شکارچی </t>
  </si>
  <si>
    <t xml:space="preserve">الواج -والدین شاهد-کوی لاله -بهروش -ابوذر -کوثر </t>
  </si>
  <si>
    <t xml:space="preserve">خ کوثر -فلاح -ایمن بتن -خ سرباز -جاده بند-والدین شاهد- گلشهر </t>
  </si>
  <si>
    <t>1(آسفالت )1و(شن وماسه )</t>
  </si>
  <si>
    <t>گلشهر-بشارت-گل رز-ایثار-آرامگاه -مسلم -7 تیر -صفا</t>
  </si>
  <si>
    <t xml:space="preserve">ولیعصر -حسنی -قهاری -شاهد-هنگ مرزی -ولنده -فرهنگسرا </t>
  </si>
  <si>
    <t xml:space="preserve">پل قویون -سمیه -فلاح -بوستان -الواج -فلکه -آذربایجان جاده انهر -فرخی -ملت </t>
  </si>
  <si>
    <t xml:space="preserve">نواحي پنج گانه </t>
  </si>
  <si>
    <t xml:space="preserve">فرخی -فروردین -بهارستان -درمانگاه اقبال -میر داماد-کمربندی -کیوان -مدرسه دانش </t>
  </si>
  <si>
    <t xml:space="preserve">کمربندی -شیخ شلتوت -رسالت -کوهنورد -سازمان آب -دیگاله -گلستان </t>
  </si>
  <si>
    <t xml:space="preserve">کوهنورد-شیخ شلتوت -صبا -خ امام رضا -کیوان -شکارچی -امام علی -انعام -معرفت -ابوذر -صمدزاده </t>
  </si>
  <si>
    <t>3(آسفالت )1و(شن وماسه )</t>
  </si>
  <si>
    <t xml:space="preserve">دیگاله -امام علی -معرفت -مدیریت -پل میثم </t>
  </si>
  <si>
    <t xml:space="preserve">مدیریت -پل میثم -نجفی -کمربندی -میانه -اسماعیل زاده -ابوذر </t>
  </si>
  <si>
    <t xml:space="preserve">ابوذر -نجفی -میانه -قهاری -زیبا سرشت -دانشگر </t>
  </si>
  <si>
    <t>آسفالت سرد</t>
  </si>
  <si>
    <t>7(آسفالت )5و(شن وماسه )</t>
  </si>
  <si>
    <t xml:space="preserve">دانشگر -انعام -حسن نژاد-شکوفه گلباد </t>
  </si>
  <si>
    <t xml:space="preserve">پل جاده سرو </t>
  </si>
  <si>
    <t xml:space="preserve">بخش آباد -شهید بهشتی </t>
  </si>
  <si>
    <t>12(آسفالت )5و(شن وماسه )</t>
  </si>
  <si>
    <t>13(آسفالت )5و(شن وماسه )</t>
  </si>
  <si>
    <t>12(آسفالت )2و(شن وماسه )</t>
  </si>
  <si>
    <t>13(آسفالت )2و(شن وماسه )</t>
  </si>
  <si>
    <t xml:space="preserve">پل باغ رضوان </t>
  </si>
  <si>
    <t>6(آسفالت )3و(شن وماسه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</si>
</sst>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78"/>
    </font>
    <font>
      <sz val="8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9"/>
      <name val="B Nazanin"/>
      <charset val="178"/>
    </font>
    <font>
      <b/>
      <sz val="12"/>
      <name val="B Nazanin"/>
      <charset val="178"/>
    </font>
    <font>
      <sz val="10"/>
      <name val="B Nazanin"/>
      <charset val="178"/>
    </font>
    <font>
      <sz val="14"/>
      <color rgb="FF000000"/>
      <name val="Calibri"/>
      <family val="2"/>
    </font>
    <font>
      <b/>
      <sz val="10"/>
      <name val="B Traffic"/>
      <charset val="178"/>
    </font>
    <font>
      <sz val="10"/>
      <name val="B Traffic"/>
      <charset val="178"/>
    </font>
    <font>
      <b/>
      <sz val="10"/>
      <name val="B Titr"/>
      <charset val="178"/>
    </font>
    <font>
      <sz val="10"/>
      <name val="B Titr"/>
      <charset val="178"/>
    </font>
    <font>
      <b/>
      <sz val="12"/>
      <name val="B Titr"/>
      <charset val="178"/>
    </font>
    <font>
      <b/>
      <sz val="14"/>
      <name val="B Nazanin"/>
      <charset val="178"/>
    </font>
    <font>
      <b/>
      <sz val="1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3" fontId="2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3" fontId="2" fillId="8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shrinkToFit="1"/>
    </xf>
    <xf numFmtId="0" fontId="10" fillId="9" borderId="1" xfId="0" applyFont="1" applyFill="1" applyBorder="1" applyAlignment="1">
      <alignment horizontal="center" vertical="center"/>
    </xf>
    <xf numFmtId="0" fontId="6" fillId="0" borderId="9" xfId="0" applyFont="1" applyBorder="1"/>
    <xf numFmtId="0" fontId="2" fillId="2" borderId="9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6" fillId="0" borderId="8" xfId="0" applyFont="1" applyBorder="1"/>
    <xf numFmtId="0" fontId="2" fillId="2" borderId="8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3" fontId="2" fillId="8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textRotation="90"/>
    </xf>
    <xf numFmtId="3" fontId="2" fillId="2" borderId="9" xfId="0" applyNumberFormat="1" applyFon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4" fillId="8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4" xfId="0" applyBorder="1"/>
    <xf numFmtId="3" fontId="4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/>
              <a:t>نمودار توزیع فراوانی آسفالت در نواحی منطقه چهار در سال</a:t>
            </a:r>
            <a:r>
              <a:rPr lang="en-US"/>
              <a:t>92</a:t>
            </a:r>
            <a:endParaRPr lang="fa-IR"/>
          </a:p>
        </c:rich>
      </c:tx>
      <c:layout>
        <c:manualLayout>
          <c:xMode val="edge"/>
          <c:yMode val="edge"/>
          <c:x val="0.17366976186800179"/>
          <c:y val="3.2876712328768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630355543093955E-2"/>
          <c:y val="0.18356164383561643"/>
          <c:w val="0.9187687636346229"/>
          <c:h val="0.602739726027406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'تناژ آسفالت منطقه 3 و 4'!$K$5:$N$5</c:f>
              <c:strCache>
                <c:ptCount val="1"/>
                <c:pt idx="0">
                  <c:v>ناحيه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'تناژ آسفالت منطقه 3 و 4'!$J$7:$J$15</c:f>
              <c:strCache>
                <c:ptCount val="9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'تناژ آسفالت منطقه 3 و 4'!$K$7:$K$15</c:f>
              <c:numCache>
                <c:formatCode>General</c:formatCode>
                <c:ptCount val="9"/>
                <c:pt idx="0">
                  <c:v>510</c:v>
                </c:pt>
                <c:pt idx="1">
                  <c:v>750</c:v>
                </c:pt>
                <c:pt idx="2">
                  <c:v>1050</c:v>
                </c:pt>
                <c:pt idx="3">
                  <c:v>900</c:v>
                </c:pt>
                <c:pt idx="4">
                  <c:v>890</c:v>
                </c:pt>
                <c:pt idx="5">
                  <c:v>1030</c:v>
                </c:pt>
                <c:pt idx="6">
                  <c:v>970</c:v>
                </c:pt>
                <c:pt idx="7">
                  <c:v>540</c:v>
                </c:pt>
                <c:pt idx="8">
                  <c:v>290</c:v>
                </c:pt>
              </c:numCache>
            </c:numRef>
          </c:val>
        </c:ser>
        <c:ser>
          <c:idx val="1"/>
          <c:order val="1"/>
          <c:tx>
            <c:strRef>
              <c:f>'تناژ آسفالت منطقه 3 و 4'!$O$5:$R$5</c:f>
              <c:strCache>
                <c:ptCount val="1"/>
                <c:pt idx="0">
                  <c:v>ناحيه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'تناژ آسفالت منطقه 3 و 4'!$J$7:$J$15</c:f>
              <c:strCache>
                <c:ptCount val="9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'تناژ آسفالت منطقه 3 و 4'!$O$7:$O$15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344128"/>
        <c:axId val="97345920"/>
        <c:axId val="0"/>
      </c:bar3DChart>
      <c:catAx>
        <c:axId val="973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73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4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7344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899" r="0.7500000000000089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تناژ آسفالت تحویلی به مناطق پنج</a:t>
            </a:r>
            <a:r>
              <a:rPr lang="fa-IR" sz="1200" baseline="0">
                <a:cs typeface="B Titr" pitchFamily="2" charset="-78"/>
              </a:rPr>
              <a:t> </a:t>
            </a:r>
            <a:r>
              <a:rPr lang="fa-IR" sz="1200">
                <a:cs typeface="B Titr" pitchFamily="2" charset="-78"/>
              </a:rPr>
              <a:t>گانه شهرداری ارومیه درسال</a:t>
            </a:r>
            <a:r>
              <a:rPr lang="en-US" sz="1200">
                <a:cs typeface="B Titr" pitchFamily="2" charset="-78"/>
              </a:rPr>
              <a:t>94</a:t>
            </a:r>
            <a:endParaRPr lang="fa-IR" sz="1200">
              <a:cs typeface="B Titr" pitchFamily="2" charset="-78"/>
            </a:endParaRPr>
          </a:p>
        </c:rich>
      </c:tx>
      <c:layout>
        <c:manualLayout>
          <c:xMode val="edge"/>
          <c:yMode val="edge"/>
          <c:x val="0.40025612155295492"/>
          <c:y val="5.58161264634940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96675927756068"/>
          <c:y val="0.13772312003119094"/>
          <c:w val="0.81145915879227559"/>
          <c:h val="0.68534611851078375"/>
        </c:manualLayout>
      </c:layout>
      <c:bar3DChart>
        <c:barDir val="col"/>
        <c:grouping val="clustered"/>
        <c:varyColors val="0"/>
        <c:ser>
          <c:idx val="0"/>
          <c:order val="0"/>
          <c:tx>
            <c:v>تناژ آسفالت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004115027260847E-2"/>
                  <c:y val="-1.4106557868365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342721256562203E-3"/>
                  <c:y val="-2.0893372852521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211532548191148E-2"/>
                  <c:y val="-2.0864206694825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072128423337988E-2"/>
                  <c:y val="-1.891971051312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4938884587298E-2"/>
                  <c:y val="-1.908506483845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('آمار کلی '!$B$88,'آمار کلی '!$E$88,'آمار کلی '!$H$88,'آمار کلی '!$K$88,'آمار کلی '!$N$88,'آمار کلی '!$Q$88)</c:f>
              <c:strCache>
                <c:ptCount val="6"/>
                <c:pt idx="0">
                  <c:v>تناژ تحويلی فينيشر</c:v>
                </c:pt>
                <c:pt idx="1">
                  <c:v>تناژ تحويلی شهرداری منطقه 1</c:v>
                </c:pt>
                <c:pt idx="2">
                  <c:v>تناژ تحويلی شهرداری منطقه2</c:v>
                </c:pt>
                <c:pt idx="3">
                  <c:v>تناژ تحويلی شهرداری منطقه 3</c:v>
                </c:pt>
                <c:pt idx="4">
                  <c:v>تناژ تحويلی شهرداری منطقه 4</c:v>
                </c:pt>
                <c:pt idx="5">
                  <c:v>تناژتحویلی شهرداری منطقه 5</c:v>
                </c:pt>
              </c:strCache>
            </c:strRef>
          </c:cat>
          <c:val>
            <c:numRef>
              <c:f>('آمار کلی '!$B$17,'آمار کلی '!$E$17,'آمار کلی '!$H$17,'آمار کلی '!$K$17,'آمار کلی '!$N$17,'آمار کلی '!$Q$17)</c:f>
              <c:numCache>
                <c:formatCode>General</c:formatCode>
                <c:ptCount val="6"/>
                <c:pt idx="0">
                  <c:v>144830</c:v>
                </c:pt>
                <c:pt idx="1">
                  <c:v>11505</c:v>
                </c:pt>
                <c:pt idx="2">
                  <c:v>11860</c:v>
                </c:pt>
                <c:pt idx="3">
                  <c:v>8650</c:v>
                </c:pt>
                <c:pt idx="4">
                  <c:v>5800</c:v>
                </c:pt>
                <c:pt idx="5">
                  <c:v>6130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961280"/>
        <c:axId val="96963968"/>
        <c:axId val="0"/>
      </c:bar3DChart>
      <c:catAx>
        <c:axId val="9696128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696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6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696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520920822398065"/>
          <c:y val="0.94982248186718599"/>
          <c:w val="8.9583442694665075E-2"/>
          <c:h val="4.48028673835127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a-IR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899" r="0.75000000000000899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مقدار تولید آسفالت شهرداری ارومیه در سال94</a:t>
            </a:r>
          </a:p>
        </c:rich>
      </c:tx>
      <c:layout>
        <c:manualLayout>
          <c:xMode val="edge"/>
          <c:yMode val="edge"/>
          <c:x val="0.43372877508645885"/>
          <c:y val="3.88278787144486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4564982323534871E-2"/>
          <c:y val="0.14040989142293217"/>
          <c:w val="0.9044724423514936"/>
          <c:h val="0.700429892461946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'آمار کلی '!$U$3:$W$3</c:f>
              <c:strCache>
                <c:ptCount val="1"/>
                <c:pt idx="0">
                  <c:v>مقدار توليد به تن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'آمار کلی '!$R$5:$R$16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 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کلی '!$U$5:$U$16</c:f>
              <c:numCache>
                <c:formatCode>General</c:formatCode>
                <c:ptCount val="12"/>
                <c:pt idx="0">
                  <c:v>15090</c:v>
                </c:pt>
                <c:pt idx="1">
                  <c:v>21760</c:v>
                </c:pt>
                <c:pt idx="2">
                  <c:v>30340</c:v>
                </c:pt>
                <c:pt idx="3">
                  <c:v>23981</c:v>
                </c:pt>
                <c:pt idx="4">
                  <c:v>31832</c:v>
                </c:pt>
                <c:pt idx="5">
                  <c:v>26882</c:v>
                </c:pt>
                <c:pt idx="6">
                  <c:v>24451</c:v>
                </c:pt>
                <c:pt idx="7">
                  <c:v>17477</c:v>
                </c:pt>
                <c:pt idx="8">
                  <c:v>7585</c:v>
                </c:pt>
                <c:pt idx="10">
                  <c:v>170</c:v>
                </c:pt>
                <c:pt idx="11">
                  <c:v>9810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486336"/>
        <c:axId val="97487872"/>
        <c:axId val="0"/>
      </c:bar3DChart>
      <c:catAx>
        <c:axId val="974863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7487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748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7486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899" r="0.75000000000000899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مقدارتولید شن وماسه شهرداری ارومیه درسال94</a:t>
            </a:r>
          </a:p>
        </c:rich>
      </c:tx>
      <c:layout>
        <c:manualLayout>
          <c:xMode val="edge"/>
          <c:yMode val="edge"/>
          <c:x val="0.42632758878664034"/>
          <c:y val="2.13144071567897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295419320516217"/>
          <c:y val="0.12313473598105662"/>
          <c:w val="0.78131416837781342"/>
          <c:h val="0.73663303661754065"/>
        </c:manualLayout>
      </c:layout>
      <c:bar3DChart>
        <c:barDir val="col"/>
        <c:grouping val="clustered"/>
        <c:varyColors val="0"/>
        <c:ser>
          <c:idx val="0"/>
          <c:order val="0"/>
          <c:tx>
            <c:v>شن وماسه به تن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'آمار کلی '!$R$5:$R$16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 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کلی '!$W$5:$W$16</c:f>
              <c:numCache>
                <c:formatCode>General</c:formatCode>
                <c:ptCount val="12"/>
                <c:pt idx="0">
                  <c:v>17300</c:v>
                </c:pt>
                <c:pt idx="1">
                  <c:v>21500</c:v>
                </c:pt>
                <c:pt idx="2">
                  <c:v>23600</c:v>
                </c:pt>
                <c:pt idx="3">
                  <c:v>18000</c:v>
                </c:pt>
                <c:pt idx="4">
                  <c:v>26300</c:v>
                </c:pt>
                <c:pt idx="5">
                  <c:v>30300</c:v>
                </c:pt>
                <c:pt idx="6">
                  <c:v>24600</c:v>
                </c:pt>
                <c:pt idx="7">
                  <c:v>18700</c:v>
                </c:pt>
                <c:pt idx="8">
                  <c:v>11350</c:v>
                </c:pt>
                <c:pt idx="9">
                  <c:v>13300</c:v>
                </c:pt>
                <c:pt idx="10">
                  <c:v>19300</c:v>
                </c:pt>
                <c:pt idx="11">
                  <c:v>20080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518336"/>
        <c:axId val="97519872"/>
        <c:axId val="0"/>
      </c:bar3DChart>
      <c:catAx>
        <c:axId val="975183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7519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751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7518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0899" r="0.75000000000000899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تناژ تحويلي آسفالت در سال 1394</a:t>
            </a:r>
          </a:p>
        </c:rich>
      </c:tx>
      <c:layout>
        <c:manualLayout>
          <c:xMode val="edge"/>
          <c:yMode val="edge"/>
          <c:x val="0.37655902581803258"/>
          <c:y val="1.422496881520944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82224423152777"/>
          <c:y val="0.1549727993146284"/>
          <c:w val="0.93807760292600872"/>
          <c:h val="0.66664827586206965"/>
        </c:manualLayout>
      </c:layout>
      <c:bar3DChart>
        <c:barDir val="col"/>
        <c:grouping val="clustered"/>
        <c:varyColors val="0"/>
        <c:ser>
          <c:idx val="1"/>
          <c:order val="0"/>
          <c:tx>
            <c:v>آسفالت تحويلي (تناژ) </c:v>
          </c:tx>
          <c:invertIfNegative val="0"/>
          <c:cat>
            <c:strRef>
              <c:f>فينيشرنهايي!$E$112:$E$116</c:f>
              <c:strCache>
                <c:ptCount val="5"/>
                <c:pt idx="0">
                  <c:v> فی نی شر</c:v>
                </c:pt>
                <c:pt idx="1">
                  <c:v>نواحي پنج گانه </c:v>
                </c:pt>
                <c:pt idx="2">
                  <c:v>اکیب عمرانی</c:v>
                </c:pt>
                <c:pt idx="3">
                  <c:v>مرمت </c:v>
                </c:pt>
                <c:pt idx="4">
                  <c:v>متفرقه </c:v>
                </c:pt>
              </c:strCache>
            </c:strRef>
          </c:cat>
          <c:val>
            <c:numRef>
              <c:f>فينيشرنهايي!$D$112:$D$116</c:f>
              <c:numCache>
                <c:formatCode>#,##0</c:formatCode>
                <c:ptCount val="5"/>
                <c:pt idx="0">
                  <c:v>148420</c:v>
                </c:pt>
                <c:pt idx="1">
                  <c:v>17054</c:v>
                </c:pt>
                <c:pt idx="2">
                  <c:v>22740</c:v>
                </c:pt>
                <c:pt idx="3">
                  <c:v>1624</c:v>
                </c:pt>
                <c:pt idx="4">
                  <c:v>126442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424320"/>
        <c:axId val="96425856"/>
        <c:axId val="0"/>
      </c:bar3DChart>
      <c:catAx>
        <c:axId val="964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fa-I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a-IR"/>
          </a:p>
        </c:txPr>
        <c:crossAx val="96425856"/>
        <c:crosses val="autoZero"/>
        <c:auto val="1"/>
        <c:lblAlgn val="ctr"/>
        <c:lblOffset val="100"/>
        <c:noMultiLvlLbl val="0"/>
      </c:catAx>
      <c:valAx>
        <c:axId val="964258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fa-I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a-IR"/>
          </a:p>
        </c:txPr>
        <c:crossAx val="9642432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fa-IR"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B Traffic" pitchFamily="2" charset="-78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a-IR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/>
            </a:pPr>
            <a:r>
              <a:rPr lang="fa-IR" sz="1200">
                <a:cs typeface="B Titr" pitchFamily="2" charset="-78"/>
              </a:rPr>
              <a:t>سهم تناژتحويلي آسفالت  درسال 1394 </a:t>
            </a:r>
          </a:p>
        </c:rich>
      </c:tx>
      <c:layout>
        <c:manualLayout>
          <c:xMode val="edge"/>
          <c:yMode val="edge"/>
          <c:x val="0.33515310571757856"/>
          <c:y val="1.8145672123137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971575879452633"/>
          <c:y val="0.19834743530774127"/>
          <c:w val="0.28066994319454641"/>
          <c:h val="0.70084619702332562"/>
        </c:manualLayout>
      </c:layout>
      <c:pieChart>
        <c:varyColors val="1"/>
        <c:ser>
          <c:idx val="0"/>
          <c:order val="0"/>
          <c:tx>
            <c:v>سهم تناژ</c:v>
          </c:tx>
          <c:dLbls>
            <c:dLbl>
              <c:idx val="1"/>
              <c:tx>
                <c:rich>
                  <a:bodyPr/>
                  <a:lstStyle/>
                  <a:p>
                    <a:r>
                      <a:rPr lang="fa-IR"/>
                      <a:t>نواحي پنج گانه 
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'[1]گزارش مديريتي هشت ماهه آسفالت'!$H$99:$H$103</c:f>
              <c:strCache>
                <c:ptCount val="5"/>
                <c:pt idx="0">
                  <c:v> فی نی شر</c:v>
                </c:pt>
                <c:pt idx="1">
                  <c:v>نواحي چهارگانه </c:v>
                </c:pt>
                <c:pt idx="2">
                  <c:v>اکیب عمرانی</c:v>
                </c:pt>
                <c:pt idx="3">
                  <c:v>مرمت </c:v>
                </c:pt>
                <c:pt idx="4">
                  <c:v>متفرقه </c:v>
                </c:pt>
              </c:strCache>
            </c:strRef>
          </c:cat>
          <c:val>
            <c:numRef>
              <c:f>فينيشرنهايي!$D$112:$D$116</c:f>
              <c:numCache>
                <c:formatCode>#,##0</c:formatCode>
                <c:ptCount val="5"/>
                <c:pt idx="0">
                  <c:v>148420</c:v>
                </c:pt>
                <c:pt idx="1">
                  <c:v>17054</c:v>
                </c:pt>
                <c:pt idx="2">
                  <c:v>22740</c:v>
                </c:pt>
                <c:pt idx="3">
                  <c:v>1624</c:v>
                </c:pt>
                <c:pt idx="4">
                  <c:v>126442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333" l="0.70000000000000062" r="0.70000000000000062" t="0.75000000000000333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4.jpe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314325</xdr:rowOff>
    </xdr:from>
    <xdr:to>
      <xdr:col>4</xdr:col>
      <xdr:colOff>57150</xdr:colOff>
      <xdr:row>0</xdr:row>
      <xdr:rowOff>1457325</xdr:rowOff>
    </xdr:to>
    <xdr:sp macro="" textlink="">
      <xdr:nvSpPr>
        <xdr:cNvPr id="4160" name="Oval 1"/>
        <xdr:cNvSpPr>
          <a:spLocks noChangeArrowheads="1"/>
        </xdr:cNvSpPr>
      </xdr:nvSpPr>
      <xdr:spPr bwMode="auto">
        <a:xfrm flipH="1">
          <a:off x="3714750" y="314325"/>
          <a:ext cx="1095375" cy="1143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0</xdr:row>
      <xdr:rowOff>447675</xdr:rowOff>
    </xdr:from>
    <xdr:to>
      <xdr:col>3</xdr:col>
      <xdr:colOff>1066800</xdr:colOff>
      <xdr:row>0</xdr:row>
      <xdr:rowOff>1343025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3848100" y="447675"/>
          <a:ext cx="800100" cy="89535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1"/>
          <a:r>
            <a:rPr lang="fa-IR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2  Nazanin"/>
            </a:rPr>
            <a:t>سازمان آمار و فنآوري اطلاعات</a:t>
          </a:r>
        </a:p>
      </xdr:txBody>
    </xdr:sp>
    <xdr:clientData/>
  </xdr:twoCellAnchor>
  <xdr:twoCellAnchor>
    <xdr:from>
      <xdr:col>3</xdr:col>
      <xdr:colOff>247650</xdr:colOff>
      <xdr:row>0</xdr:row>
      <xdr:rowOff>628650</xdr:rowOff>
    </xdr:from>
    <xdr:to>
      <xdr:col>3</xdr:col>
      <xdr:colOff>1143000</xdr:colOff>
      <xdr:row>0</xdr:row>
      <xdr:rowOff>1371600</xdr:rowOff>
    </xdr:to>
    <xdr:sp macro="" textlink="">
      <xdr:nvSpPr>
        <xdr:cNvPr id="4099" name="WordArt 3"/>
        <xdr:cNvSpPr>
          <a:spLocks noChangeArrowheads="1" noChangeShapeType="1" noTextEdit="1"/>
        </xdr:cNvSpPr>
      </xdr:nvSpPr>
      <xdr:spPr bwMode="auto">
        <a:xfrm rot="233603">
          <a:off x="3829050" y="628650"/>
          <a:ext cx="895350" cy="742950"/>
        </a:xfrm>
        <a:prstGeom prst="rect">
          <a:avLst/>
        </a:prstGeom>
      </xdr:spPr>
      <xdr:txBody>
        <a:bodyPr wrap="none" fromWordArt="1">
          <a:prstTxWarp prst="textArchDown">
            <a:avLst>
              <a:gd name="adj" fmla="val 1725168"/>
            </a:avLst>
          </a:prstTxWarp>
        </a:bodyPr>
        <a:lstStyle/>
        <a:p>
          <a:pPr algn="ctr" rtl="1"/>
          <a:r>
            <a:rPr lang="fa-IR" sz="18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2  Nazanin"/>
            </a:rPr>
            <a:t>شـهرداري اروميـه </a:t>
          </a:r>
        </a:p>
      </xdr:txBody>
    </xdr:sp>
    <xdr:clientData/>
  </xdr:twoCellAnchor>
  <xdr:twoCellAnchor>
    <xdr:from>
      <xdr:col>3</xdr:col>
      <xdr:colOff>247650</xdr:colOff>
      <xdr:row>0</xdr:row>
      <xdr:rowOff>542925</xdr:rowOff>
    </xdr:from>
    <xdr:to>
      <xdr:col>3</xdr:col>
      <xdr:colOff>1133475</xdr:colOff>
      <xdr:row>0</xdr:row>
      <xdr:rowOff>1238250</xdr:rowOff>
    </xdr:to>
    <xdr:pic>
      <xdr:nvPicPr>
        <xdr:cNvPr id="4163" name="Picture 4" descr="scan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829050" y="542925"/>
          <a:ext cx="8858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352425</xdr:colOff>
      <xdr:row>0</xdr:row>
      <xdr:rowOff>542925</xdr:rowOff>
    </xdr:from>
    <xdr:to>
      <xdr:col>3</xdr:col>
      <xdr:colOff>1000125</xdr:colOff>
      <xdr:row>0</xdr:row>
      <xdr:rowOff>1247775</xdr:rowOff>
    </xdr:to>
    <xdr:sp macro="" textlink="">
      <xdr:nvSpPr>
        <xdr:cNvPr id="4164" name="Oval 5"/>
        <xdr:cNvSpPr>
          <a:spLocks noChangeArrowheads="1"/>
        </xdr:cNvSpPr>
      </xdr:nvSpPr>
      <xdr:spPr bwMode="auto">
        <a:xfrm flipH="1">
          <a:off x="3933825" y="542925"/>
          <a:ext cx="647700" cy="704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85725</xdr:rowOff>
    </xdr:from>
    <xdr:to>
      <xdr:col>14</xdr:col>
      <xdr:colOff>38100</xdr:colOff>
      <xdr:row>1</xdr:row>
      <xdr:rowOff>990600</xdr:rowOff>
    </xdr:to>
    <xdr:grpSp>
      <xdr:nvGrpSpPr>
        <xdr:cNvPr id="3210" name="Group 6"/>
        <xdr:cNvGrpSpPr>
          <a:grpSpLocks/>
        </xdr:cNvGrpSpPr>
      </xdr:nvGrpSpPr>
      <xdr:grpSpPr bwMode="auto">
        <a:xfrm>
          <a:off x="13740823" y="85725"/>
          <a:ext cx="1121641" cy="1112693"/>
          <a:chOff x="1392" y="25"/>
          <a:chExt cx="115" cy="120"/>
        </a:xfrm>
      </xdr:grpSpPr>
      <xdr:sp macro="" textlink="">
        <xdr:nvSpPr>
          <xdr:cNvPr id="3217" name="Oval 7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0" name="WordArt 8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1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081" name="WordArt 9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220" name="Picture 10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221" name="Oval 11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161925</xdr:colOff>
      <xdr:row>0</xdr:row>
      <xdr:rowOff>47625</xdr:rowOff>
    </xdr:from>
    <xdr:to>
      <xdr:col>6</xdr:col>
      <xdr:colOff>523875</xdr:colOff>
      <xdr:row>1</xdr:row>
      <xdr:rowOff>923925</xdr:rowOff>
    </xdr:to>
    <xdr:grpSp>
      <xdr:nvGrpSpPr>
        <xdr:cNvPr id="3211" name="Group 12"/>
        <xdr:cNvGrpSpPr>
          <a:grpSpLocks/>
        </xdr:cNvGrpSpPr>
      </xdr:nvGrpSpPr>
      <xdr:grpSpPr bwMode="auto">
        <a:xfrm>
          <a:off x="4110470" y="47625"/>
          <a:ext cx="1123950" cy="1084118"/>
          <a:chOff x="1392" y="25"/>
          <a:chExt cx="115" cy="120"/>
        </a:xfrm>
      </xdr:grpSpPr>
      <xdr:sp macro="" textlink="">
        <xdr:nvSpPr>
          <xdr:cNvPr id="3212" name="Oval 13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6" name="WordArt 14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8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087" name="WordArt 15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9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215" name="Picture 16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216" name="Oval 17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342900</xdr:colOff>
      <xdr:row>0</xdr:row>
      <xdr:rowOff>1143000</xdr:rowOff>
    </xdr:to>
    <xdr:grpSp>
      <xdr:nvGrpSpPr>
        <xdr:cNvPr id="1168" name="Group 6"/>
        <xdr:cNvGrpSpPr>
          <a:grpSpLocks/>
        </xdr:cNvGrpSpPr>
      </xdr:nvGrpSpPr>
      <xdr:grpSpPr bwMode="auto">
        <a:xfrm>
          <a:off x="14614989" y="0"/>
          <a:ext cx="1122023" cy="1143000"/>
          <a:chOff x="1484" y="27"/>
          <a:chExt cx="115" cy="120"/>
        </a:xfrm>
      </xdr:grpSpPr>
      <xdr:sp macro="" textlink="">
        <xdr:nvSpPr>
          <xdr:cNvPr id="1176" name="Oval 1"/>
          <xdr:cNvSpPr>
            <a:spLocks noChangeArrowheads="1"/>
          </xdr:cNvSpPr>
        </xdr:nvSpPr>
        <xdr:spPr bwMode="auto">
          <a:xfrm>
            <a:off x="1484" y="27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" name="WordArt 2"/>
          <xdr:cNvSpPr>
            <a:spLocks noChangeArrowheads="1" noChangeShapeType="1" noTextEdit="1"/>
          </xdr:cNvSpPr>
        </xdr:nvSpPr>
        <xdr:spPr bwMode="auto">
          <a:xfrm>
            <a:off x="1501" y="41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027" name="WordArt 3"/>
          <xdr:cNvSpPr>
            <a:spLocks noChangeArrowheads="1" noChangeShapeType="1" noTextEdit="1"/>
          </xdr:cNvSpPr>
        </xdr:nvSpPr>
        <xdr:spPr bwMode="auto">
          <a:xfrm rot="233603">
            <a:off x="1493" y="60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179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95" y="51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80" name="Oval 5"/>
          <xdr:cNvSpPr>
            <a:spLocks noChangeArrowheads="1"/>
          </xdr:cNvSpPr>
        </xdr:nvSpPr>
        <xdr:spPr bwMode="auto">
          <a:xfrm>
            <a:off x="1508" y="51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1104900</xdr:colOff>
      <xdr:row>0</xdr:row>
      <xdr:rowOff>266700</xdr:rowOff>
    </xdr:from>
    <xdr:to>
      <xdr:col>4</xdr:col>
      <xdr:colOff>419100</xdr:colOff>
      <xdr:row>0</xdr:row>
      <xdr:rowOff>1409700</xdr:rowOff>
    </xdr:to>
    <xdr:grpSp>
      <xdr:nvGrpSpPr>
        <xdr:cNvPr id="1169" name="Group 7"/>
        <xdr:cNvGrpSpPr>
          <a:grpSpLocks/>
        </xdr:cNvGrpSpPr>
      </xdr:nvGrpSpPr>
      <xdr:grpSpPr bwMode="auto">
        <a:xfrm>
          <a:off x="4187147" y="266700"/>
          <a:ext cx="1146425" cy="1143000"/>
          <a:chOff x="1484" y="27"/>
          <a:chExt cx="115" cy="120"/>
        </a:xfrm>
      </xdr:grpSpPr>
      <xdr:sp macro="" textlink="">
        <xdr:nvSpPr>
          <xdr:cNvPr id="1171" name="Oval 8"/>
          <xdr:cNvSpPr>
            <a:spLocks noChangeArrowheads="1"/>
          </xdr:cNvSpPr>
        </xdr:nvSpPr>
        <xdr:spPr bwMode="auto">
          <a:xfrm>
            <a:off x="1484" y="27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3" name="WordArt 9"/>
          <xdr:cNvSpPr>
            <a:spLocks noChangeArrowheads="1" noChangeShapeType="1" noTextEdit="1"/>
          </xdr:cNvSpPr>
        </xdr:nvSpPr>
        <xdr:spPr bwMode="auto">
          <a:xfrm>
            <a:off x="1501" y="41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034" name="WordArt 10"/>
          <xdr:cNvSpPr>
            <a:spLocks noChangeArrowheads="1" noChangeShapeType="1" noTextEdit="1"/>
          </xdr:cNvSpPr>
        </xdr:nvSpPr>
        <xdr:spPr bwMode="auto">
          <a:xfrm rot="233603">
            <a:off x="1493" y="60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174" name="Picture 11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95" y="51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75" name="Oval 12"/>
          <xdr:cNvSpPr>
            <a:spLocks noChangeArrowheads="1"/>
          </xdr:cNvSpPr>
        </xdr:nvSpPr>
        <xdr:spPr bwMode="auto">
          <a:xfrm>
            <a:off x="1508" y="51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21</xdr:row>
      <xdr:rowOff>152400</xdr:rowOff>
    </xdr:from>
    <xdr:to>
      <xdr:col>18</xdr:col>
      <xdr:colOff>38100</xdr:colOff>
      <xdr:row>39</xdr:row>
      <xdr:rowOff>28575</xdr:rowOff>
    </xdr:to>
    <xdr:graphicFrame macro="">
      <xdr:nvGraphicFramePr>
        <xdr:cNvPr id="117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501485</xdr:colOff>
      <xdr:row>0</xdr:row>
      <xdr:rowOff>54429</xdr:rowOff>
    </xdr:from>
    <xdr:to>
      <xdr:col>24</xdr:col>
      <xdr:colOff>486517</xdr:colOff>
      <xdr:row>0</xdr:row>
      <xdr:rowOff>1168854</xdr:rowOff>
    </xdr:to>
    <xdr:grpSp>
      <xdr:nvGrpSpPr>
        <xdr:cNvPr id="2227" name="Group 25"/>
        <xdr:cNvGrpSpPr>
          <a:grpSpLocks/>
        </xdr:cNvGrpSpPr>
      </xdr:nvGrpSpPr>
      <xdr:grpSpPr bwMode="auto">
        <a:xfrm>
          <a:off x="15035514" y="54429"/>
          <a:ext cx="1396974" cy="1114425"/>
          <a:chOff x="1392" y="25"/>
          <a:chExt cx="115" cy="120"/>
        </a:xfrm>
      </xdr:grpSpPr>
      <xdr:sp macro="" textlink="">
        <xdr:nvSpPr>
          <xdr:cNvPr id="2237" name="Oval 1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0" name="WordArt 2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051" name="WordArt 3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240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241" name="Oval 5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156482</xdr:rowOff>
    </xdr:from>
    <xdr:to>
      <xdr:col>16</xdr:col>
      <xdr:colOff>450941</xdr:colOff>
      <xdr:row>65</xdr:row>
      <xdr:rowOff>57149</xdr:rowOff>
    </xdr:to>
    <xdr:graphicFrame macro="">
      <xdr:nvGraphicFramePr>
        <xdr:cNvPr id="2229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398809</xdr:colOff>
      <xdr:row>33</xdr:row>
      <xdr:rowOff>136071</xdr:rowOff>
    </xdr:from>
    <xdr:to>
      <xdr:col>27</xdr:col>
      <xdr:colOff>379017</xdr:colOff>
      <xdr:row>50</xdr:row>
      <xdr:rowOff>17666</xdr:rowOff>
    </xdr:to>
    <xdr:graphicFrame macro="">
      <xdr:nvGraphicFramePr>
        <xdr:cNvPr id="2230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448177</xdr:colOff>
      <xdr:row>50</xdr:row>
      <xdr:rowOff>108858</xdr:rowOff>
    </xdr:from>
    <xdr:to>
      <xdr:col>27</xdr:col>
      <xdr:colOff>430261</xdr:colOff>
      <xdr:row>68</xdr:row>
      <xdr:rowOff>133379</xdr:rowOff>
    </xdr:to>
    <xdr:graphicFrame macro="">
      <xdr:nvGraphicFramePr>
        <xdr:cNvPr id="2231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825783</xdr:colOff>
      <xdr:row>26</xdr:row>
      <xdr:rowOff>35151</xdr:rowOff>
    </xdr:from>
    <xdr:to>
      <xdr:col>24</xdr:col>
      <xdr:colOff>820171</xdr:colOff>
      <xdr:row>33</xdr:row>
      <xdr:rowOff>16498</xdr:rowOff>
    </xdr:to>
    <xdr:grpSp>
      <xdr:nvGrpSpPr>
        <xdr:cNvPr id="41" name="Group 25"/>
        <xdr:cNvGrpSpPr>
          <a:grpSpLocks/>
        </xdr:cNvGrpSpPr>
      </xdr:nvGrpSpPr>
      <xdr:grpSpPr bwMode="auto">
        <a:xfrm>
          <a:off x="15359812" y="8764533"/>
          <a:ext cx="1406330" cy="1393289"/>
          <a:chOff x="1392" y="25"/>
          <a:chExt cx="115" cy="120"/>
        </a:xfrm>
      </xdr:grpSpPr>
      <xdr:sp macro="" textlink="">
        <xdr:nvSpPr>
          <xdr:cNvPr id="42" name="Oval 1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" name="WordArt 2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4" name="WordArt 3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45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6" name="Oval 5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435428</xdr:colOff>
      <xdr:row>0</xdr:row>
      <xdr:rowOff>27214</xdr:rowOff>
    </xdr:from>
    <xdr:to>
      <xdr:col>9</xdr:col>
      <xdr:colOff>39460</xdr:colOff>
      <xdr:row>0</xdr:row>
      <xdr:rowOff>1141639</xdr:rowOff>
    </xdr:to>
    <xdr:grpSp>
      <xdr:nvGrpSpPr>
        <xdr:cNvPr id="53" name="Group 25"/>
        <xdr:cNvGrpSpPr>
          <a:grpSpLocks/>
        </xdr:cNvGrpSpPr>
      </xdr:nvGrpSpPr>
      <xdr:grpSpPr bwMode="auto">
        <a:xfrm>
          <a:off x="4021310" y="27214"/>
          <a:ext cx="1385768" cy="1114425"/>
          <a:chOff x="1392" y="25"/>
          <a:chExt cx="115" cy="120"/>
        </a:xfrm>
      </xdr:grpSpPr>
      <xdr:sp macro="" textlink="">
        <xdr:nvSpPr>
          <xdr:cNvPr id="54" name="Oval 1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WordArt 2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6" name="WordArt 3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7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8" name="Oval 5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381000</xdr:colOff>
      <xdr:row>28</xdr:row>
      <xdr:rowOff>34636</xdr:rowOff>
    </xdr:from>
    <xdr:to>
      <xdr:col>9</xdr:col>
      <xdr:colOff>608487</xdr:colOff>
      <xdr:row>34</xdr:row>
      <xdr:rowOff>109971</xdr:rowOff>
    </xdr:to>
    <xdr:grpSp>
      <xdr:nvGrpSpPr>
        <xdr:cNvPr id="35" name="Group 25"/>
        <xdr:cNvGrpSpPr>
          <a:grpSpLocks/>
        </xdr:cNvGrpSpPr>
      </xdr:nvGrpSpPr>
      <xdr:grpSpPr bwMode="auto">
        <a:xfrm>
          <a:off x="4560794" y="9167430"/>
          <a:ext cx="1396261" cy="1285570"/>
          <a:chOff x="1392" y="25"/>
          <a:chExt cx="115" cy="120"/>
        </a:xfrm>
      </xdr:grpSpPr>
      <xdr:sp macro="" textlink="">
        <xdr:nvSpPr>
          <xdr:cNvPr id="36" name="Oval 1"/>
          <xdr:cNvSpPr>
            <a:spLocks noChangeArrowheads="1"/>
          </xdr:cNvSpPr>
        </xdr:nvSpPr>
        <xdr:spPr bwMode="auto">
          <a:xfrm>
            <a:off x="139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WordArt 2"/>
          <xdr:cNvSpPr>
            <a:spLocks noChangeArrowheads="1" noChangeShapeType="1" noTextEdit="1"/>
          </xdr:cNvSpPr>
        </xdr:nvSpPr>
        <xdr:spPr bwMode="auto">
          <a:xfrm>
            <a:off x="1409" y="39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8" name="WordArt 3"/>
          <xdr:cNvSpPr>
            <a:spLocks noChangeArrowheads="1" noChangeShapeType="1" noTextEdit="1"/>
          </xdr:cNvSpPr>
        </xdr:nvSpPr>
        <xdr:spPr bwMode="auto">
          <a:xfrm rot="233603">
            <a:off x="140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9" name="Picture 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02" y="49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0" name="Oval 5"/>
          <xdr:cNvSpPr>
            <a:spLocks noChangeArrowheads="1"/>
          </xdr:cNvSpPr>
        </xdr:nvSpPr>
        <xdr:spPr bwMode="auto">
          <a:xfrm>
            <a:off x="141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29</xdr:row>
      <xdr:rowOff>447675</xdr:rowOff>
    </xdr:from>
    <xdr:to>
      <xdr:col>2</xdr:col>
      <xdr:colOff>1066800</xdr:colOff>
      <xdr:row>29</xdr:row>
      <xdr:rowOff>1343025</xdr:rowOff>
    </xdr:to>
    <xdr:sp macro="" textlink="">
      <xdr:nvSpPr>
        <xdr:cNvPr id="9" name="WordArt 2"/>
        <xdr:cNvSpPr>
          <a:spLocks noChangeArrowheads="1" noChangeShapeType="1" noTextEdit="1"/>
        </xdr:cNvSpPr>
      </xdr:nvSpPr>
      <xdr:spPr bwMode="auto">
        <a:xfrm>
          <a:off x="2209800" y="7800975"/>
          <a:ext cx="276225" cy="2762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1"/>
          <a:endParaRPr lang="fa-IR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2  Nazanin"/>
          </a:endParaRPr>
        </a:p>
      </xdr:txBody>
    </xdr:sp>
    <xdr:clientData/>
  </xdr:twoCellAnchor>
  <xdr:twoCellAnchor>
    <xdr:from>
      <xdr:col>3</xdr:col>
      <xdr:colOff>744141</xdr:colOff>
      <xdr:row>27</xdr:row>
      <xdr:rowOff>106306</xdr:rowOff>
    </xdr:from>
    <xdr:to>
      <xdr:col>4</xdr:col>
      <xdr:colOff>426641</xdr:colOff>
      <xdr:row>29</xdr:row>
      <xdr:rowOff>413884</xdr:rowOff>
    </xdr:to>
    <xdr:grpSp>
      <xdr:nvGrpSpPr>
        <xdr:cNvPr id="16" name="Group 1"/>
        <xdr:cNvGrpSpPr>
          <a:grpSpLocks/>
        </xdr:cNvGrpSpPr>
      </xdr:nvGrpSpPr>
      <xdr:grpSpPr bwMode="auto">
        <a:xfrm>
          <a:off x="4058841" y="6369946"/>
          <a:ext cx="787400" cy="642858"/>
          <a:chOff x="447" y="4"/>
          <a:chExt cx="115" cy="120"/>
        </a:xfrm>
      </xdr:grpSpPr>
      <xdr:sp macro="" textlink="">
        <xdr:nvSpPr>
          <xdr:cNvPr id="17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9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1" cy="76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0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1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130022</xdr:colOff>
      <xdr:row>73</xdr:row>
      <xdr:rowOff>66525</xdr:rowOff>
    </xdr:from>
    <xdr:to>
      <xdr:col>6</xdr:col>
      <xdr:colOff>1059845</xdr:colOff>
      <xdr:row>89</xdr:row>
      <xdr:rowOff>21169</xdr:rowOff>
    </xdr:to>
    <xdr:graphicFrame macro="">
      <xdr:nvGraphicFramePr>
        <xdr:cNvPr id="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102241</xdr:colOff>
      <xdr:row>90</xdr:row>
      <xdr:rowOff>4536</xdr:rowOff>
    </xdr:from>
    <xdr:to>
      <xdr:col>6</xdr:col>
      <xdr:colOff>1054742</xdr:colOff>
      <xdr:row>105</xdr:row>
      <xdr:rowOff>151191</xdr:rowOff>
    </xdr:to>
    <xdr:graphicFrame macro="">
      <xdr:nvGraphicFramePr>
        <xdr:cNvPr id="39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964594</xdr:colOff>
      <xdr:row>68</xdr:row>
      <xdr:rowOff>113394</xdr:rowOff>
    </xdr:from>
    <xdr:to>
      <xdr:col>4</xdr:col>
      <xdr:colOff>669773</xdr:colOff>
      <xdr:row>73</xdr:row>
      <xdr:rowOff>1</xdr:rowOff>
    </xdr:to>
    <xdr:grpSp>
      <xdr:nvGrpSpPr>
        <xdr:cNvPr id="40" name="Group 1"/>
        <xdr:cNvGrpSpPr>
          <a:grpSpLocks/>
        </xdr:cNvGrpSpPr>
      </xdr:nvGrpSpPr>
      <xdr:grpSpPr bwMode="auto">
        <a:xfrm>
          <a:off x="4279294" y="13212174"/>
          <a:ext cx="810079" cy="724807"/>
          <a:chOff x="447" y="4"/>
          <a:chExt cx="115" cy="120"/>
        </a:xfrm>
      </xdr:grpSpPr>
      <xdr:sp macro="" textlink="">
        <xdr:nvSpPr>
          <xdr:cNvPr id="41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3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1" cy="76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44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5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266700</xdr:colOff>
      <xdr:row>0</xdr:row>
      <xdr:rowOff>447675</xdr:rowOff>
    </xdr:from>
    <xdr:to>
      <xdr:col>11</xdr:col>
      <xdr:colOff>1066800</xdr:colOff>
      <xdr:row>0</xdr:row>
      <xdr:rowOff>1343025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>
          <a:off x="2409825" y="447675"/>
          <a:ext cx="800100" cy="31432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1"/>
          <a:endParaRPr lang="fa-IR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2  Nazanin"/>
          </a:endParaRPr>
        </a:p>
      </xdr:txBody>
    </xdr:sp>
    <xdr:clientData/>
  </xdr:twoCellAnchor>
  <xdr:twoCellAnchor>
    <xdr:from>
      <xdr:col>12</xdr:col>
      <xdr:colOff>964407</xdr:colOff>
      <xdr:row>0</xdr:row>
      <xdr:rowOff>907</xdr:rowOff>
    </xdr:from>
    <xdr:to>
      <xdr:col>13</xdr:col>
      <xdr:colOff>654844</xdr:colOff>
      <xdr:row>0</xdr:row>
      <xdr:rowOff>657678</xdr:rowOff>
    </xdr:to>
    <xdr:grpSp>
      <xdr:nvGrpSpPr>
        <xdr:cNvPr id="25" name="Group 1"/>
        <xdr:cNvGrpSpPr>
          <a:grpSpLocks/>
        </xdr:cNvGrpSpPr>
      </xdr:nvGrpSpPr>
      <xdr:grpSpPr bwMode="auto">
        <a:xfrm>
          <a:off x="13842207" y="907"/>
          <a:ext cx="833437" cy="656771"/>
          <a:chOff x="447" y="4"/>
          <a:chExt cx="115" cy="120"/>
        </a:xfrm>
      </xdr:grpSpPr>
      <xdr:sp macro="" textlink="">
        <xdr:nvSpPr>
          <xdr:cNvPr id="26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8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1" cy="76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9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0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751974</xdr:colOff>
      <xdr:row>0</xdr:row>
      <xdr:rowOff>0</xdr:rowOff>
    </xdr:from>
    <xdr:to>
      <xdr:col>4</xdr:col>
      <xdr:colOff>434474</xdr:colOff>
      <xdr:row>0</xdr:row>
      <xdr:rowOff>631866</xdr:rowOff>
    </xdr:to>
    <xdr:grpSp>
      <xdr:nvGrpSpPr>
        <xdr:cNvPr id="46" name="Group 1"/>
        <xdr:cNvGrpSpPr>
          <a:grpSpLocks/>
        </xdr:cNvGrpSpPr>
      </xdr:nvGrpSpPr>
      <xdr:grpSpPr bwMode="auto">
        <a:xfrm>
          <a:off x="4066674" y="0"/>
          <a:ext cx="787400" cy="631866"/>
          <a:chOff x="447" y="4"/>
          <a:chExt cx="115" cy="120"/>
        </a:xfrm>
      </xdr:grpSpPr>
      <xdr:sp macro="" textlink="">
        <xdr:nvSpPr>
          <xdr:cNvPr id="47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9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1" cy="76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0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1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esktop\&#1711;&#1586;&#1575;&#1585;&#1588;%20&#1605;&#1583;&#1610;&#1585;&#1610;&#1578;&#1610;%20&#1593;&#1605;&#1585;&#1575;&#1606;&#1610;%20-&#1570;&#1587;&#1601;&#1575;&#1604;&#157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گزارش مديريتي هشت ماهه آسفالت"/>
    </sheetNames>
    <sheetDataSet>
      <sheetData sheetId="0">
        <row r="99">
          <cell r="G99">
            <v>119250</v>
          </cell>
          <cell r="H99" t="str">
            <v xml:space="preserve"> فی نی شر</v>
          </cell>
        </row>
        <row r="100">
          <cell r="H100" t="str">
            <v xml:space="preserve">نواحي چهارگانه </v>
          </cell>
        </row>
        <row r="101">
          <cell r="H101" t="str">
            <v>اکیب عمرانی</v>
          </cell>
        </row>
        <row r="102">
          <cell r="H102" t="str">
            <v xml:space="preserve">مرمت </v>
          </cell>
        </row>
        <row r="103">
          <cell r="H103" t="str">
            <v xml:space="preserve">متفرقه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3"/>
  <sheetViews>
    <sheetView topLeftCell="A134" zoomScale="82" zoomScaleNormal="82" workbookViewId="0">
      <selection activeCell="D242" sqref="D242"/>
    </sheetView>
  </sheetViews>
  <sheetFormatPr defaultColWidth="9.140625" defaultRowHeight="15.75" x14ac:dyDescent="0.2"/>
  <cols>
    <col min="1" max="1" width="10.7109375" style="13" customWidth="1"/>
    <col min="2" max="2" width="28.42578125" style="13" customWidth="1"/>
    <col min="3" max="3" width="14.5703125" style="13" customWidth="1"/>
    <col min="4" max="4" width="17.5703125" style="13" customWidth="1"/>
    <col min="5" max="5" width="21.5703125" style="13" customWidth="1"/>
    <col min="6" max="6" width="25.5703125" style="13" customWidth="1"/>
    <col min="7" max="7" width="12.5703125" style="13" customWidth="1"/>
    <col min="8" max="8" width="39.42578125" style="13" customWidth="1"/>
    <col min="9" max="9" width="19" style="13" customWidth="1"/>
    <col min="10" max="10" width="16.28515625" style="13" customWidth="1"/>
    <col min="11" max="11" width="17.28515625" style="13" customWidth="1"/>
    <col min="12" max="12" width="33" style="13" customWidth="1"/>
    <col min="13" max="16384" width="9.140625" style="13"/>
  </cols>
  <sheetData>
    <row r="1" spans="2:6" ht="138" customHeight="1" x14ac:dyDescent="0.2"/>
    <row r="2" spans="2:6" ht="21" x14ac:dyDescent="0.2">
      <c r="B2" s="109" t="s">
        <v>68</v>
      </c>
      <c r="C2" s="109"/>
      <c r="D2" s="109"/>
      <c r="E2" s="109"/>
      <c r="F2" s="109"/>
    </row>
    <row r="3" spans="2:6" x14ac:dyDescent="0.2">
      <c r="B3" s="14" t="s">
        <v>12</v>
      </c>
      <c r="C3" s="9" t="s">
        <v>15</v>
      </c>
      <c r="D3" s="9" t="s">
        <v>16</v>
      </c>
      <c r="E3" s="9" t="s">
        <v>17</v>
      </c>
      <c r="F3" s="9" t="s">
        <v>18</v>
      </c>
    </row>
    <row r="4" spans="2:6" x14ac:dyDescent="0.2">
      <c r="B4" s="14" t="s">
        <v>85</v>
      </c>
      <c r="C4" s="7">
        <v>690</v>
      </c>
      <c r="D4" s="10"/>
      <c r="E4" s="10"/>
      <c r="F4" s="7">
        <f>C4*0</f>
        <v>0</v>
      </c>
    </row>
    <row r="5" spans="2:6" x14ac:dyDescent="0.2">
      <c r="B5" s="14" t="s">
        <v>86</v>
      </c>
      <c r="C5" s="7">
        <v>2110</v>
      </c>
      <c r="D5" s="10"/>
      <c r="E5" s="10"/>
      <c r="F5" s="7">
        <f t="shared" ref="F5:F21" si="0">C5*0</f>
        <v>0</v>
      </c>
    </row>
    <row r="6" spans="2:6" x14ac:dyDescent="0.2">
      <c r="B6" s="14" t="s">
        <v>63</v>
      </c>
      <c r="C6" s="7">
        <v>3740</v>
      </c>
      <c r="D6" s="10"/>
      <c r="E6" s="10"/>
      <c r="F6" s="7">
        <f t="shared" si="0"/>
        <v>0</v>
      </c>
    </row>
    <row r="7" spans="2:6" x14ac:dyDescent="0.2">
      <c r="B7" s="14" t="s">
        <v>87</v>
      </c>
      <c r="C7" s="7">
        <v>610</v>
      </c>
      <c r="D7" s="10"/>
      <c r="E7" s="10"/>
      <c r="F7" s="7">
        <f t="shared" si="0"/>
        <v>0</v>
      </c>
    </row>
    <row r="8" spans="2:6" x14ac:dyDescent="0.2">
      <c r="B8" s="14" t="s">
        <v>88</v>
      </c>
      <c r="C8" s="7">
        <v>1180</v>
      </c>
      <c r="D8" s="10"/>
      <c r="E8" s="10"/>
      <c r="F8" s="7">
        <f t="shared" si="0"/>
        <v>0</v>
      </c>
    </row>
    <row r="9" spans="2:6" x14ac:dyDescent="0.2">
      <c r="B9" s="14" t="s">
        <v>89</v>
      </c>
      <c r="C9" s="7">
        <v>500</v>
      </c>
      <c r="D9" s="10"/>
      <c r="E9" s="10"/>
      <c r="F9" s="7">
        <f t="shared" si="0"/>
        <v>0</v>
      </c>
    </row>
    <row r="10" spans="2:6" x14ac:dyDescent="0.2">
      <c r="B10" s="14" t="s">
        <v>90</v>
      </c>
      <c r="C10" s="7">
        <v>1550</v>
      </c>
      <c r="D10" s="10"/>
      <c r="E10" s="10"/>
      <c r="F10" s="7">
        <f t="shared" si="0"/>
        <v>0</v>
      </c>
    </row>
    <row r="11" spans="2:6" x14ac:dyDescent="0.2">
      <c r="B11" s="14" t="s">
        <v>91</v>
      </c>
      <c r="C11" s="7">
        <v>280</v>
      </c>
      <c r="D11" s="10"/>
      <c r="E11" s="10"/>
      <c r="F11" s="7">
        <f t="shared" si="0"/>
        <v>0</v>
      </c>
    </row>
    <row r="12" spans="2:6" x14ac:dyDescent="0.2">
      <c r="B12" s="14" t="s">
        <v>92</v>
      </c>
      <c r="C12" s="7">
        <v>410</v>
      </c>
      <c r="D12" s="10"/>
      <c r="E12" s="10"/>
      <c r="F12" s="7">
        <f t="shared" si="0"/>
        <v>0</v>
      </c>
    </row>
    <row r="13" spans="2:6" x14ac:dyDescent="0.2">
      <c r="B13" s="14" t="s">
        <v>93</v>
      </c>
      <c r="C13" s="7">
        <v>60</v>
      </c>
      <c r="D13" s="10"/>
      <c r="E13" s="10"/>
      <c r="F13" s="7">
        <f t="shared" si="0"/>
        <v>0</v>
      </c>
    </row>
    <row r="14" spans="2:6" x14ac:dyDescent="0.2">
      <c r="B14" s="14" t="s">
        <v>94</v>
      </c>
      <c r="C14" s="7">
        <v>50</v>
      </c>
      <c r="D14" s="10"/>
      <c r="E14" s="10"/>
      <c r="F14" s="7">
        <f t="shared" si="0"/>
        <v>0</v>
      </c>
    </row>
    <row r="15" spans="2:6" x14ac:dyDescent="0.2">
      <c r="B15" s="14" t="s">
        <v>95</v>
      </c>
      <c r="C15" s="7">
        <v>190</v>
      </c>
      <c r="D15" s="10"/>
      <c r="E15" s="10"/>
      <c r="F15" s="7">
        <f t="shared" si="0"/>
        <v>0</v>
      </c>
    </row>
    <row r="16" spans="2:6" x14ac:dyDescent="0.2">
      <c r="B16" s="14" t="s">
        <v>96</v>
      </c>
      <c r="C16" s="7">
        <v>510</v>
      </c>
      <c r="D16" s="10"/>
      <c r="E16" s="10"/>
      <c r="F16" s="7">
        <f t="shared" si="0"/>
        <v>0</v>
      </c>
    </row>
    <row r="17" spans="2:6" x14ac:dyDescent="0.2">
      <c r="B17" s="43" t="s">
        <v>46</v>
      </c>
      <c r="C17" s="42">
        <f>SUM(C4:C16)</f>
        <v>11880</v>
      </c>
      <c r="D17" s="10"/>
      <c r="E17" s="10"/>
      <c r="F17" s="7">
        <f t="shared" si="0"/>
        <v>0</v>
      </c>
    </row>
    <row r="18" spans="2:6" x14ac:dyDescent="0.2">
      <c r="B18" s="14" t="s">
        <v>47</v>
      </c>
      <c r="C18" s="17">
        <v>470</v>
      </c>
      <c r="D18" s="10"/>
      <c r="E18" s="10"/>
      <c r="F18" s="7">
        <f t="shared" si="0"/>
        <v>0</v>
      </c>
    </row>
    <row r="19" spans="2:6" x14ac:dyDescent="0.2">
      <c r="B19" s="14" t="s">
        <v>82</v>
      </c>
      <c r="C19" s="17">
        <v>3210</v>
      </c>
      <c r="D19" s="10"/>
      <c r="E19" s="10"/>
      <c r="F19" s="7">
        <f t="shared" si="0"/>
        <v>0</v>
      </c>
    </row>
    <row r="20" spans="2:6" x14ac:dyDescent="0.2">
      <c r="B20" s="14" t="s">
        <v>83</v>
      </c>
      <c r="C20" s="14">
        <v>46</v>
      </c>
      <c r="D20" s="10"/>
      <c r="E20" s="10"/>
      <c r="F20" s="7">
        <f t="shared" si="0"/>
        <v>0</v>
      </c>
    </row>
    <row r="21" spans="2:6" x14ac:dyDescent="0.2">
      <c r="B21" s="28" t="s">
        <v>30</v>
      </c>
      <c r="C21" s="27">
        <f>SUM(C17:C20)</f>
        <v>15606</v>
      </c>
      <c r="D21" s="7"/>
      <c r="E21" s="7"/>
      <c r="F21" s="7">
        <f t="shared" si="0"/>
        <v>0</v>
      </c>
    </row>
    <row r="34" spans="2:6" ht="4.5" customHeight="1" x14ac:dyDescent="0.2"/>
    <row r="35" spans="2:6" hidden="1" x14ac:dyDescent="0.2"/>
    <row r="36" spans="2:6" ht="29.25" hidden="1" customHeight="1" x14ac:dyDescent="0.2"/>
    <row r="39" spans="2:6" ht="21" x14ac:dyDescent="0.2">
      <c r="B39" s="109" t="s">
        <v>69</v>
      </c>
      <c r="C39" s="109"/>
      <c r="D39" s="109"/>
      <c r="E39" s="109"/>
      <c r="F39" s="109"/>
    </row>
    <row r="40" spans="2:6" x14ac:dyDescent="0.2">
      <c r="B40" s="14" t="s">
        <v>12</v>
      </c>
      <c r="C40" s="9" t="s">
        <v>15</v>
      </c>
      <c r="D40" s="9" t="s">
        <v>16</v>
      </c>
      <c r="E40" s="9" t="s">
        <v>17</v>
      </c>
      <c r="F40" s="9" t="s">
        <v>18</v>
      </c>
    </row>
    <row r="41" spans="2:6" x14ac:dyDescent="0.2">
      <c r="B41" s="14" t="s">
        <v>63</v>
      </c>
      <c r="C41" s="10">
        <v>3720</v>
      </c>
      <c r="D41" s="10"/>
      <c r="E41" s="10"/>
      <c r="F41" s="7">
        <f>C41*(D41+E41)</f>
        <v>0</v>
      </c>
    </row>
    <row r="42" spans="2:6" x14ac:dyDescent="0.2">
      <c r="B42" s="14" t="s">
        <v>64</v>
      </c>
      <c r="C42" s="10">
        <v>610</v>
      </c>
      <c r="D42" s="10"/>
      <c r="E42" s="10"/>
      <c r="F42" s="7">
        <f t="shared" ref="F42:F59" si="1">C42*(D42+E42)</f>
        <v>0</v>
      </c>
    </row>
    <row r="43" spans="2:6" x14ac:dyDescent="0.2">
      <c r="B43" s="14" t="s">
        <v>70</v>
      </c>
      <c r="C43" s="10">
        <v>1350</v>
      </c>
      <c r="D43" s="10"/>
      <c r="E43" s="10"/>
      <c r="F43" s="7">
        <f t="shared" si="1"/>
        <v>0</v>
      </c>
    </row>
    <row r="44" spans="2:6" x14ac:dyDescent="0.2">
      <c r="B44" s="14" t="s">
        <v>71</v>
      </c>
      <c r="C44" s="10">
        <v>7400</v>
      </c>
      <c r="D44" s="10"/>
      <c r="E44" s="10"/>
      <c r="F44" s="7">
        <f t="shared" si="1"/>
        <v>0</v>
      </c>
    </row>
    <row r="45" spans="2:6" x14ac:dyDescent="0.2">
      <c r="B45" s="14" t="s">
        <v>72</v>
      </c>
      <c r="C45" s="10">
        <v>510</v>
      </c>
      <c r="D45" s="10"/>
      <c r="E45" s="10"/>
      <c r="F45" s="7">
        <f t="shared" si="1"/>
        <v>0</v>
      </c>
    </row>
    <row r="46" spans="2:6" x14ac:dyDescent="0.2">
      <c r="B46" s="14" t="s">
        <v>73</v>
      </c>
      <c r="C46" s="10">
        <v>130</v>
      </c>
      <c r="D46" s="10"/>
      <c r="E46" s="10"/>
      <c r="F46" s="7">
        <f t="shared" si="1"/>
        <v>0</v>
      </c>
    </row>
    <row r="47" spans="2:6" x14ac:dyDescent="0.2">
      <c r="B47" s="14" t="s">
        <v>74</v>
      </c>
      <c r="C47" s="10">
        <v>240</v>
      </c>
      <c r="D47" s="10"/>
      <c r="E47" s="10"/>
      <c r="F47" s="7">
        <f t="shared" si="1"/>
        <v>0</v>
      </c>
    </row>
    <row r="48" spans="2:6" x14ac:dyDescent="0.2">
      <c r="B48" s="14" t="s">
        <v>75</v>
      </c>
      <c r="C48" s="10">
        <v>700</v>
      </c>
      <c r="D48" s="10"/>
      <c r="E48" s="10"/>
      <c r="F48" s="7">
        <f t="shared" si="1"/>
        <v>0</v>
      </c>
    </row>
    <row r="49" spans="2:6" x14ac:dyDescent="0.2">
      <c r="B49" s="14" t="s">
        <v>76</v>
      </c>
      <c r="C49" s="10">
        <v>1960</v>
      </c>
      <c r="D49" s="10"/>
      <c r="E49" s="10"/>
      <c r="F49" s="7">
        <f t="shared" si="1"/>
        <v>0</v>
      </c>
    </row>
    <row r="50" spans="2:6" x14ac:dyDescent="0.2">
      <c r="B50" s="14" t="s">
        <v>77</v>
      </c>
      <c r="C50" s="10">
        <v>480</v>
      </c>
      <c r="D50" s="10"/>
      <c r="E50" s="10"/>
      <c r="F50" s="7">
        <f t="shared" si="1"/>
        <v>0</v>
      </c>
    </row>
    <row r="51" spans="2:6" x14ac:dyDescent="0.2">
      <c r="B51" s="14" t="s">
        <v>78</v>
      </c>
      <c r="C51" s="10">
        <v>120</v>
      </c>
      <c r="D51" s="10"/>
      <c r="E51" s="10"/>
      <c r="F51" s="7">
        <f t="shared" si="1"/>
        <v>0</v>
      </c>
    </row>
    <row r="52" spans="2:6" x14ac:dyDescent="0.2">
      <c r="B52" s="14" t="s">
        <v>79</v>
      </c>
      <c r="C52" s="10">
        <v>70</v>
      </c>
      <c r="D52" s="10"/>
      <c r="E52" s="10"/>
      <c r="F52" s="7">
        <f t="shared" si="1"/>
        <v>0</v>
      </c>
    </row>
    <row r="53" spans="2:6" x14ac:dyDescent="0.2">
      <c r="B53" s="14" t="s">
        <v>80</v>
      </c>
      <c r="C53" s="10">
        <v>120</v>
      </c>
      <c r="D53" s="10"/>
      <c r="E53" s="10"/>
      <c r="F53" s="7">
        <f t="shared" si="1"/>
        <v>0</v>
      </c>
    </row>
    <row r="54" spans="2:6" x14ac:dyDescent="0.2">
      <c r="B54" s="14" t="s">
        <v>81</v>
      </c>
      <c r="C54" s="10">
        <v>270</v>
      </c>
      <c r="D54" s="10"/>
      <c r="E54" s="10"/>
      <c r="F54" s="7">
        <f t="shared" si="1"/>
        <v>0</v>
      </c>
    </row>
    <row r="55" spans="2:6" x14ac:dyDescent="0.2">
      <c r="B55" s="29" t="s">
        <v>46</v>
      </c>
      <c r="C55" s="29">
        <f>SUM(C41:C54)</f>
        <v>17680</v>
      </c>
      <c r="D55" s="10"/>
      <c r="E55" s="10"/>
      <c r="F55" s="7">
        <f t="shared" si="1"/>
        <v>0</v>
      </c>
    </row>
    <row r="56" spans="2:6" x14ac:dyDescent="0.2">
      <c r="B56" s="14" t="s">
        <v>47</v>
      </c>
      <c r="C56" s="17">
        <v>780</v>
      </c>
      <c r="D56" s="10"/>
      <c r="E56" s="10"/>
      <c r="F56" s="7">
        <f t="shared" si="1"/>
        <v>0</v>
      </c>
    </row>
    <row r="57" spans="2:6" x14ac:dyDescent="0.2">
      <c r="B57" s="14" t="s">
        <v>82</v>
      </c>
      <c r="C57" s="17">
        <v>4070</v>
      </c>
      <c r="D57" s="10"/>
      <c r="E57" s="10"/>
      <c r="F57" s="7">
        <f t="shared" si="1"/>
        <v>0</v>
      </c>
    </row>
    <row r="58" spans="2:6" ht="14.25" customHeight="1" x14ac:dyDescent="0.2">
      <c r="B58" s="14" t="s">
        <v>83</v>
      </c>
      <c r="C58" s="14">
        <v>68</v>
      </c>
      <c r="D58" s="10"/>
      <c r="E58" s="10"/>
      <c r="F58" s="7">
        <f t="shared" si="1"/>
        <v>0</v>
      </c>
    </row>
    <row r="59" spans="2:6" x14ac:dyDescent="0.2">
      <c r="B59" s="29" t="s">
        <v>30</v>
      </c>
      <c r="C59" s="29">
        <f>SUM(C55:C58)</f>
        <v>22598</v>
      </c>
      <c r="D59" s="10"/>
      <c r="E59" s="10"/>
      <c r="F59" s="7">
        <f t="shared" si="1"/>
        <v>0</v>
      </c>
    </row>
    <row r="60" spans="2:6" x14ac:dyDescent="0.2">
      <c r="B60" s="44"/>
      <c r="C60" s="44"/>
      <c r="D60" s="44"/>
      <c r="E60" s="44"/>
      <c r="F60" s="45"/>
    </row>
    <row r="61" spans="2:6" x14ac:dyDescent="0.2">
      <c r="B61" s="44"/>
      <c r="C61" s="44"/>
      <c r="D61" s="44"/>
      <c r="E61" s="44"/>
      <c r="F61" s="45"/>
    </row>
    <row r="62" spans="2:6" x14ac:dyDescent="0.2">
      <c r="B62" s="44"/>
      <c r="C62" s="44"/>
      <c r="D62" s="44"/>
      <c r="E62" s="44"/>
      <c r="F62" s="45"/>
    </row>
    <row r="63" spans="2:6" ht="40.5" customHeight="1" x14ac:dyDescent="0.2">
      <c r="B63" s="44"/>
      <c r="C63" s="44"/>
      <c r="D63" s="44"/>
      <c r="E63" s="44"/>
      <c r="F63" s="45"/>
    </row>
    <row r="64" spans="2:6" ht="79.5" customHeight="1" x14ac:dyDescent="0.2">
      <c r="B64" s="44"/>
      <c r="C64" s="44"/>
      <c r="D64" s="44"/>
      <c r="E64" s="44"/>
      <c r="F64" s="45"/>
    </row>
    <row r="66" spans="2:6" ht="21" x14ac:dyDescent="0.2">
      <c r="B66" s="109" t="s">
        <v>97</v>
      </c>
      <c r="C66" s="109"/>
      <c r="D66" s="109"/>
      <c r="E66" s="109"/>
      <c r="F66" s="109"/>
    </row>
    <row r="67" spans="2:6" ht="9.75" customHeight="1" x14ac:dyDescent="0.2">
      <c r="B67" s="14" t="s">
        <v>12</v>
      </c>
      <c r="C67" s="9" t="s">
        <v>15</v>
      </c>
      <c r="D67" s="9" t="s">
        <v>16</v>
      </c>
      <c r="E67" s="9" t="s">
        <v>17</v>
      </c>
      <c r="F67" s="9" t="s">
        <v>18</v>
      </c>
    </row>
    <row r="68" spans="2:6" ht="12" customHeight="1" x14ac:dyDescent="0.2">
      <c r="B68" s="14" t="s">
        <v>74</v>
      </c>
      <c r="C68" s="17">
        <v>1440</v>
      </c>
      <c r="D68" s="17"/>
      <c r="E68" s="17"/>
      <c r="F68" s="18">
        <f>C68*0</f>
        <v>0</v>
      </c>
    </row>
    <row r="69" spans="2:6" ht="12" customHeight="1" x14ac:dyDescent="0.2">
      <c r="B69" s="14" t="s">
        <v>100</v>
      </c>
      <c r="C69" s="17">
        <v>1490</v>
      </c>
      <c r="D69" s="17"/>
      <c r="E69" s="17"/>
      <c r="F69" s="18">
        <f t="shared" ref="F69:F85" si="2">C69*0</f>
        <v>0</v>
      </c>
    </row>
    <row r="70" spans="2:6" ht="12" customHeight="1" x14ac:dyDescent="0.2">
      <c r="B70" s="14" t="s">
        <v>101</v>
      </c>
      <c r="C70" s="17">
        <v>1210</v>
      </c>
      <c r="D70" s="17"/>
      <c r="E70" s="17"/>
      <c r="F70" s="18">
        <f t="shared" si="2"/>
        <v>0</v>
      </c>
    </row>
    <row r="71" spans="2:6" ht="12" customHeight="1" x14ac:dyDescent="0.2">
      <c r="B71" s="14" t="s">
        <v>102</v>
      </c>
      <c r="C71" s="17">
        <v>3690</v>
      </c>
      <c r="D71" s="17"/>
      <c r="E71" s="17"/>
      <c r="F71" s="18">
        <f t="shared" si="2"/>
        <v>0</v>
      </c>
    </row>
    <row r="72" spans="2:6" ht="12" customHeight="1" x14ac:dyDescent="0.2">
      <c r="B72" s="14" t="s">
        <v>103</v>
      </c>
      <c r="C72" s="17">
        <v>420</v>
      </c>
      <c r="D72" s="17"/>
      <c r="E72" s="17"/>
      <c r="F72" s="18">
        <f t="shared" si="2"/>
        <v>0</v>
      </c>
    </row>
    <row r="73" spans="2:6" ht="12" customHeight="1" x14ac:dyDescent="0.2">
      <c r="B73" s="14" t="s">
        <v>104</v>
      </c>
      <c r="C73" s="17">
        <v>610</v>
      </c>
      <c r="D73" s="17"/>
      <c r="E73" s="17"/>
      <c r="F73" s="18">
        <f t="shared" si="2"/>
        <v>0</v>
      </c>
    </row>
    <row r="74" spans="2:6" ht="12" customHeight="1" x14ac:dyDescent="0.2">
      <c r="B74" s="14" t="s">
        <v>105</v>
      </c>
      <c r="C74" s="10">
        <v>70</v>
      </c>
      <c r="D74" s="17"/>
      <c r="E74" s="17"/>
      <c r="F74" s="18">
        <f t="shared" si="2"/>
        <v>0</v>
      </c>
    </row>
    <row r="75" spans="2:6" ht="12" customHeight="1" x14ac:dyDescent="0.2">
      <c r="B75" s="14" t="s">
        <v>106</v>
      </c>
      <c r="C75" s="10">
        <v>580</v>
      </c>
      <c r="D75" s="17"/>
      <c r="E75" s="17"/>
      <c r="F75" s="18">
        <f t="shared" si="2"/>
        <v>0</v>
      </c>
    </row>
    <row r="76" spans="2:6" ht="12" customHeight="1" x14ac:dyDescent="0.2">
      <c r="B76" s="14" t="s">
        <v>107</v>
      </c>
      <c r="C76" s="10">
        <v>4880</v>
      </c>
      <c r="D76" s="17"/>
      <c r="E76" s="17"/>
      <c r="F76" s="18">
        <f t="shared" si="2"/>
        <v>0</v>
      </c>
    </row>
    <row r="77" spans="2:6" ht="12" customHeight="1" x14ac:dyDescent="0.2">
      <c r="B77" s="14" t="s">
        <v>108</v>
      </c>
      <c r="C77" s="10">
        <v>490</v>
      </c>
      <c r="D77" s="17"/>
      <c r="E77" s="17"/>
      <c r="F77" s="18">
        <f t="shared" si="2"/>
        <v>0</v>
      </c>
    </row>
    <row r="78" spans="2:6" ht="12" customHeight="1" x14ac:dyDescent="0.2">
      <c r="B78" s="14" t="s">
        <v>109</v>
      </c>
      <c r="C78" s="10">
        <v>350</v>
      </c>
      <c r="D78" s="17"/>
      <c r="E78" s="17"/>
      <c r="F78" s="18">
        <f t="shared" si="2"/>
        <v>0</v>
      </c>
    </row>
    <row r="79" spans="2:6" ht="12" customHeight="1" x14ac:dyDescent="0.2">
      <c r="B79" s="14" t="s">
        <v>110</v>
      </c>
      <c r="C79" s="10">
        <v>500</v>
      </c>
      <c r="D79" s="17"/>
      <c r="E79" s="17"/>
      <c r="F79" s="18">
        <f t="shared" si="2"/>
        <v>0</v>
      </c>
    </row>
    <row r="80" spans="2:6" ht="12" customHeight="1" x14ac:dyDescent="0.2">
      <c r="B80" s="14" t="s">
        <v>111</v>
      </c>
      <c r="C80" s="10">
        <v>940</v>
      </c>
      <c r="D80" s="17"/>
      <c r="E80" s="17"/>
      <c r="F80" s="18">
        <f t="shared" si="2"/>
        <v>0</v>
      </c>
    </row>
    <row r="81" spans="2:6" ht="12" customHeight="1" x14ac:dyDescent="0.2">
      <c r="B81" s="30" t="s">
        <v>48</v>
      </c>
      <c r="C81" s="30">
        <f>SUM(C68:C80)</f>
        <v>16670</v>
      </c>
      <c r="D81" s="17"/>
      <c r="E81" s="17"/>
      <c r="F81" s="18">
        <f t="shared" si="2"/>
        <v>0</v>
      </c>
    </row>
    <row r="82" spans="2:6" ht="12" customHeight="1" x14ac:dyDescent="0.2">
      <c r="B82" s="14" t="s">
        <v>112</v>
      </c>
      <c r="C82" s="17">
        <v>1420</v>
      </c>
      <c r="D82" s="17"/>
      <c r="E82" s="17"/>
      <c r="F82" s="18">
        <f t="shared" si="2"/>
        <v>0</v>
      </c>
    </row>
    <row r="83" spans="2:6" ht="12" customHeight="1" x14ac:dyDescent="0.2">
      <c r="B83" s="14" t="s">
        <v>50</v>
      </c>
      <c r="C83" s="17">
        <v>24</v>
      </c>
      <c r="D83" s="17"/>
      <c r="E83" s="17"/>
      <c r="F83" s="18">
        <f t="shared" si="2"/>
        <v>0</v>
      </c>
    </row>
    <row r="84" spans="2:6" ht="12" customHeight="1" x14ac:dyDescent="0.2">
      <c r="B84" s="14" t="s">
        <v>113</v>
      </c>
      <c r="C84" s="17">
        <v>4520</v>
      </c>
      <c r="D84" s="17"/>
      <c r="E84" s="17"/>
      <c r="F84" s="18">
        <f t="shared" si="2"/>
        <v>0</v>
      </c>
    </row>
    <row r="85" spans="2:6" ht="12" customHeight="1" x14ac:dyDescent="0.2">
      <c r="B85" s="30" t="s">
        <v>30</v>
      </c>
      <c r="C85" s="30">
        <f>SUM(C81:C84)</f>
        <v>22634</v>
      </c>
      <c r="D85" s="17"/>
      <c r="E85" s="17"/>
      <c r="F85" s="18">
        <f t="shared" si="2"/>
        <v>0</v>
      </c>
    </row>
    <row r="86" spans="2:6" ht="215.25" customHeight="1" x14ac:dyDescent="0.2">
      <c r="B86" s="49"/>
      <c r="C86" s="49"/>
      <c r="D86" s="47"/>
      <c r="E86" s="47"/>
      <c r="F86" s="48"/>
    </row>
    <row r="87" spans="2:6" ht="12" customHeight="1" x14ac:dyDescent="0.2">
      <c r="B87" s="50"/>
      <c r="C87" s="50"/>
      <c r="D87" s="47"/>
      <c r="E87" s="47"/>
      <c r="F87" s="48"/>
    </row>
    <row r="88" spans="2:6" ht="37.5" customHeight="1" x14ac:dyDescent="0.2">
      <c r="B88" s="50"/>
      <c r="C88" s="50"/>
      <c r="D88" s="47"/>
      <c r="E88" s="47"/>
      <c r="F88" s="48"/>
    </row>
    <row r="89" spans="2:6" ht="16.5" customHeight="1" x14ac:dyDescent="0.2"/>
    <row r="90" spans="2:6" ht="16.5" customHeight="1" x14ac:dyDescent="0.2">
      <c r="B90" s="109" t="s">
        <v>98</v>
      </c>
      <c r="C90" s="109"/>
      <c r="D90" s="109"/>
      <c r="E90" s="109"/>
      <c r="F90" s="109"/>
    </row>
    <row r="91" spans="2:6" ht="16.5" customHeight="1" x14ac:dyDescent="0.2">
      <c r="B91" s="16"/>
      <c r="C91" s="16"/>
      <c r="D91" s="16"/>
      <c r="E91" s="16"/>
      <c r="F91" s="16"/>
    </row>
    <row r="92" spans="2:6" ht="16.5" customHeight="1" x14ac:dyDescent="0.2">
      <c r="B92" s="14" t="s">
        <v>12</v>
      </c>
      <c r="C92" s="9" t="s">
        <v>15</v>
      </c>
      <c r="D92" s="9" t="s">
        <v>16</v>
      </c>
      <c r="E92" s="46" t="s">
        <v>17</v>
      </c>
      <c r="F92" s="9" t="s">
        <v>18</v>
      </c>
    </row>
    <row r="93" spans="2:6" ht="16.5" customHeight="1" x14ac:dyDescent="0.2">
      <c r="B93" s="14" t="s">
        <v>114</v>
      </c>
      <c r="C93" s="10">
        <v>2850</v>
      </c>
      <c r="D93" s="10"/>
      <c r="E93" s="10"/>
      <c r="F93" s="7">
        <f>C93*0</f>
        <v>0</v>
      </c>
    </row>
    <row r="94" spans="2:6" ht="16.5" customHeight="1" x14ac:dyDescent="0.2">
      <c r="B94" s="14" t="s">
        <v>115</v>
      </c>
      <c r="C94" s="10">
        <v>3010</v>
      </c>
      <c r="D94" s="10"/>
      <c r="E94" s="10"/>
      <c r="F94" s="7">
        <f t="shared" ref="F94:F112" si="3">C94*0</f>
        <v>0</v>
      </c>
    </row>
    <row r="95" spans="2:6" ht="16.5" customHeight="1" x14ac:dyDescent="0.2">
      <c r="B95" s="14" t="s">
        <v>116</v>
      </c>
      <c r="C95" s="10">
        <v>1050</v>
      </c>
      <c r="D95" s="10"/>
      <c r="E95" s="10"/>
      <c r="F95" s="7">
        <f t="shared" si="3"/>
        <v>0</v>
      </c>
    </row>
    <row r="96" spans="2:6" x14ac:dyDescent="0.2">
      <c r="B96" s="14" t="s">
        <v>117</v>
      </c>
      <c r="C96" s="10">
        <v>2420</v>
      </c>
      <c r="D96" s="10"/>
      <c r="E96" s="10"/>
      <c r="F96" s="7">
        <f t="shared" si="3"/>
        <v>0</v>
      </c>
    </row>
    <row r="97" spans="2:6" x14ac:dyDescent="0.2">
      <c r="B97" s="14" t="s">
        <v>118</v>
      </c>
      <c r="C97" s="10">
        <v>1420</v>
      </c>
      <c r="D97" s="10"/>
      <c r="E97" s="10"/>
      <c r="F97" s="7">
        <f t="shared" si="3"/>
        <v>0</v>
      </c>
    </row>
    <row r="98" spans="2:6" x14ac:dyDescent="0.2">
      <c r="B98" s="14" t="s">
        <v>119</v>
      </c>
      <c r="C98" s="10">
        <v>330</v>
      </c>
      <c r="D98" s="10"/>
      <c r="E98" s="10"/>
      <c r="F98" s="7">
        <f t="shared" si="3"/>
        <v>0</v>
      </c>
    </row>
    <row r="99" spans="2:6" x14ac:dyDescent="0.2">
      <c r="B99" s="14" t="s">
        <v>120</v>
      </c>
      <c r="C99" s="10">
        <v>210</v>
      </c>
      <c r="D99" s="10"/>
      <c r="E99" s="10"/>
      <c r="F99" s="7">
        <f t="shared" si="3"/>
        <v>0</v>
      </c>
    </row>
    <row r="100" spans="2:6" x14ac:dyDescent="0.2">
      <c r="B100" s="14" t="s">
        <v>121</v>
      </c>
      <c r="C100" s="10">
        <v>520</v>
      </c>
      <c r="D100" s="10"/>
      <c r="E100" s="10"/>
      <c r="F100" s="7">
        <f t="shared" si="3"/>
        <v>0</v>
      </c>
    </row>
    <row r="101" spans="2:6" x14ac:dyDescent="0.2">
      <c r="B101" s="14" t="s">
        <v>122</v>
      </c>
      <c r="C101" s="10">
        <v>950</v>
      </c>
      <c r="D101" s="10"/>
      <c r="E101" s="10"/>
      <c r="F101" s="7">
        <f t="shared" si="3"/>
        <v>0</v>
      </c>
    </row>
    <row r="102" spans="2:6" x14ac:dyDescent="0.2">
      <c r="B102" s="14" t="s">
        <v>63</v>
      </c>
      <c r="C102" s="10">
        <v>120</v>
      </c>
      <c r="D102" s="10"/>
      <c r="E102" s="10"/>
      <c r="F102" s="7">
        <f>C102*0</f>
        <v>0</v>
      </c>
    </row>
    <row r="103" spans="2:6" x14ac:dyDescent="0.2">
      <c r="B103" s="14" t="s">
        <v>123</v>
      </c>
      <c r="C103" s="10">
        <v>290</v>
      </c>
      <c r="D103" s="10"/>
      <c r="E103" s="10"/>
      <c r="F103" s="7">
        <f t="shared" si="3"/>
        <v>0</v>
      </c>
    </row>
    <row r="104" spans="2:6" x14ac:dyDescent="0.2">
      <c r="B104" s="14" t="s">
        <v>124</v>
      </c>
      <c r="C104" s="10">
        <v>210</v>
      </c>
      <c r="D104" s="10"/>
      <c r="E104" s="10"/>
      <c r="F104" s="7">
        <f t="shared" si="3"/>
        <v>0</v>
      </c>
    </row>
    <row r="105" spans="2:6" x14ac:dyDescent="0.2">
      <c r="B105" s="14" t="s">
        <v>102</v>
      </c>
      <c r="C105" s="10">
        <v>900</v>
      </c>
      <c r="D105" s="10"/>
      <c r="E105" s="10"/>
      <c r="F105" s="7">
        <f t="shared" si="3"/>
        <v>0</v>
      </c>
    </row>
    <row r="106" spans="2:6" x14ac:dyDescent="0.2">
      <c r="B106" s="14" t="s">
        <v>125</v>
      </c>
      <c r="C106" s="10">
        <v>580</v>
      </c>
      <c r="D106" s="10"/>
      <c r="E106" s="10"/>
      <c r="F106" s="7">
        <f t="shared" si="3"/>
        <v>0</v>
      </c>
    </row>
    <row r="107" spans="2:6" x14ac:dyDescent="0.2">
      <c r="B107" s="14" t="s">
        <v>126</v>
      </c>
      <c r="C107" s="10">
        <v>170</v>
      </c>
      <c r="D107" s="10"/>
      <c r="E107" s="10"/>
      <c r="F107" s="7">
        <f t="shared" si="3"/>
        <v>0</v>
      </c>
    </row>
    <row r="108" spans="2:6" x14ac:dyDescent="0.2">
      <c r="B108" s="14" t="s">
        <v>127</v>
      </c>
      <c r="C108" s="10">
        <v>70</v>
      </c>
      <c r="D108" s="10"/>
      <c r="E108" s="10"/>
      <c r="F108" s="7">
        <f t="shared" si="3"/>
        <v>0</v>
      </c>
    </row>
    <row r="109" spans="2:6" x14ac:dyDescent="0.2">
      <c r="B109" s="14" t="s">
        <v>128</v>
      </c>
      <c r="C109" s="10">
        <v>90</v>
      </c>
      <c r="D109" s="10"/>
      <c r="E109" s="10"/>
      <c r="F109" s="7">
        <f t="shared" si="3"/>
        <v>0</v>
      </c>
    </row>
    <row r="110" spans="2:6" x14ac:dyDescent="0.2">
      <c r="B110" s="46" t="s">
        <v>48</v>
      </c>
      <c r="C110" s="46">
        <f>SUM(C93:C109)</f>
        <v>15190</v>
      </c>
      <c r="D110" s="10"/>
      <c r="E110" s="10"/>
      <c r="F110" s="7">
        <f t="shared" si="3"/>
        <v>0</v>
      </c>
    </row>
    <row r="111" spans="2:6" x14ac:dyDescent="0.2">
      <c r="B111" s="14" t="s">
        <v>129</v>
      </c>
      <c r="C111" s="10">
        <v>1900</v>
      </c>
      <c r="D111" s="10"/>
      <c r="E111" s="10"/>
      <c r="F111" s="7">
        <f t="shared" si="3"/>
        <v>0</v>
      </c>
    </row>
    <row r="112" spans="2:6" x14ac:dyDescent="0.2">
      <c r="B112" s="14" t="s">
        <v>130</v>
      </c>
      <c r="C112" s="10">
        <v>4570</v>
      </c>
      <c r="D112" s="10"/>
      <c r="E112" s="10"/>
      <c r="F112" s="7">
        <f t="shared" si="3"/>
        <v>0</v>
      </c>
    </row>
    <row r="113" spans="2:6" x14ac:dyDescent="0.2">
      <c r="B113" s="19" t="s">
        <v>30</v>
      </c>
      <c r="C113" s="19">
        <f>SUM(C110:C112)</f>
        <v>21660</v>
      </c>
      <c r="D113" s="19"/>
      <c r="E113" s="19"/>
      <c r="F113" s="20">
        <f>SUM(F93:F112)</f>
        <v>0</v>
      </c>
    </row>
    <row r="114" spans="2:6" ht="40.5" customHeight="1" x14ac:dyDescent="0.2"/>
    <row r="115" spans="2:6" ht="111.75" customHeight="1" x14ac:dyDescent="0.2"/>
    <row r="116" spans="2:6" ht="21" x14ac:dyDescent="0.2">
      <c r="B116" s="109" t="s">
        <v>99</v>
      </c>
      <c r="C116" s="109"/>
      <c r="D116" s="109"/>
      <c r="E116" s="109"/>
      <c r="F116" s="109"/>
    </row>
    <row r="117" spans="2:6" x14ac:dyDescent="0.2">
      <c r="B117" s="14" t="s">
        <v>12</v>
      </c>
      <c r="C117" s="9" t="s">
        <v>15</v>
      </c>
      <c r="D117" s="9" t="s">
        <v>16</v>
      </c>
      <c r="E117" s="9" t="s">
        <v>17</v>
      </c>
      <c r="F117" s="9" t="s">
        <v>18</v>
      </c>
    </row>
    <row r="118" spans="2:6" ht="9.75" customHeight="1" x14ac:dyDescent="0.2">
      <c r="B118" s="14" t="s">
        <v>126</v>
      </c>
      <c r="C118" s="10">
        <v>110</v>
      </c>
      <c r="D118" s="10"/>
      <c r="E118" s="10"/>
      <c r="F118" s="7">
        <f>C118*0</f>
        <v>0</v>
      </c>
    </row>
    <row r="119" spans="2:6" ht="9.75" customHeight="1" x14ac:dyDescent="0.2">
      <c r="B119" s="14" t="s">
        <v>116</v>
      </c>
      <c r="C119" s="10">
        <v>2730</v>
      </c>
      <c r="D119" s="10"/>
      <c r="E119" s="10"/>
      <c r="F119" s="7">
        <f>C119*0</f>
        <v>0</v>
      </c>
    </row>
    <row r="120" spans="2:6" ht="9.75" customHeight="1" x14ac:dyDescent="0.2">
      <c r="B120" s="14" t="s">
        <v>131</v>
      </c>
      <c r="C120" s="10">
        <v>650</v>
      </c>
      <c r="D120" s="10"/>
      <c r="E120" s="10"/>
      <c r="F120" s="7">
        <f t="shared" ref="F120:F147" si="4">C120*0</f>
        <v>0</v>
      </c>
    </row>
    <row r="121" spans="2:6" ht="9.75" customHeight="1" x14ac:dyDescent="0.2">
      <c r="B121" s="14" t="s">
        <v>70</v>
      </c>
      <c r="C121" s="10">
        <v>80</v>
      </c>
      <c r="D121" s="10"/>
      <c r="E121" s="10"/>
      <c r="F121" s="7">
        <f t="shared" si="4"/>
        <v>0</v>
      </c>
    </row>
    <row r="122" spans="2:6" ht="9.75" customHeight="1" x14ac:dyDescent="0.2">
      <c r="B122" s="14" t="s">
        <v>132</v>
      </c>
      <c r="C122" s="10">
        <v>3030</v>
      </c>
      <c r="D122" s="10"/>
      <c r="E122" s="10"/>
      <c r="F122" s="7">
        <f t="shared" si="4"/>
        <v>0</v>
      </c>
    </row>
    <row r="123" spans="2:6" ht="9.75" customHeight="1" x14ac:dyDescent="0.2">
      <c r="B123" s="14" t="s">
        <v>133</v>
      </c>
      <c r="C123" s="10">
        <v>730</v>
      </c>
      <c r="D123" s="10"/>
      <c r="E123" s="10"/>
      <c r="F123" s="7">
        <f t="shared" si="4"/>
        <v>0</v>
      </c>
    </row>
    <row r="124" spans="2:6" ht="9.75" customHeight="1" x14ac:dyDescent="0.2">
      <c r="B124" s="14" t="s">
        <v>134</v>
      </c>
      <c r="C124" s="10">
        <v>200</v>
      </c>
      <c r="D124" s="10"/>
      <c r="E124" s="10"/>
      <c r="F124" s="7">
        <f t="shared" si="4"/>
        <v>0</v>
      </c>
    </row>
    <row r="125" spans="2:6" ht="9.75" customHeight="1" x14ac:dyDescent="0.2">
      <c r="B125" s="14" t="s">
        <v>135</v>
      </c>
      <c r="C125" s="10">
        <v>190</v>
      </c>
      <c r="D125" s="10"/>
      <c r="E125" s="10"/>
      <c r="F125" s="7">
        <f t="shared" si="4"/>
        <v>0</v>
      </c>
    </row>
    <row r="126" spans="2:6" ht="9.75" customHeight="1" x14ac:dyDescent="0.2">
      <c r="B126" s="14" t="s">
        <v>136</v>
      </c>
      <c r="C126" s="10">
        <v>190</v>
      </c>
      <c r="D126" s="10"/>
      <c r="E126" s="10"/>
      <c r="F126" s="7">
        <f t="shared" si="4"/>
        <v>0</v>
      </c>
    </row>
    <row r="127" spans="2:6" ht="9.75" customHeight="1" x14ac:dyDescent="0.2">
      <c r="B127" s="14" t="s">
        <v>122</v>
      </c>
      <c r="C127" s="10">
        <v>280</v>
      </c>
      <c r="D127" s="10"/>
      <c r="E127" s="10"/>
      <c r="F127" s="7">
        <f t="shared" si="4"/>
        <v>0</v>
      </c>
    </row>
    <row r="128" spans="2:6" ht="9.75" customHeight="1" x14ac:dyDescent="0.2">
      <c r="B128" s="14" t="s">
        <v>137</v>
      </c>
      <c r="C128" s="10">
        <v>210</v>
      </c>
      <c r="D128" s="10"/>
      <c r="E128" s="10"/>
      <c r="F128" s="7">
        <f t="shared" si="4"/>
        <v>0</v>
      </c>
    </row>
    <row r="129" spans="2:6" ht="9.75" customHeight="1" x14ac:dyDescent="0.2">
      <c r="B129" s="14" t="s">
        <v>138</v>
      </c>
      <c r="C129" s="10">
        <v>710</v>
      </c>
      <c r="D129" s="10"/>
      <c r="E129" s="10"/>
      <c r="F129" s="7">
        <f t="shared" si="4"/>
        <v>0</v>
      </c>
    </row>
    <row r="130" spans="2:6" ht="9.75" customHeight="1" x14ac:dyDescent="0.2">
      <c r="B130" s="14" t="s">
        <v>139</v>
      </c>
      <c r="C130" s="10">
        <v>1300</v>
      </c>
      <c r="D130" s="10"/>
      <c r="E130" s="10"/>
      <c r="F130" s="7">
        <f t="shared" si="4"/>
        <v>0</v>
      </c>
    </row>
    <row r="131" spans="2:6" ht="9.75" customHeight="1" x14ac:dyDescent="0.2">
      <c r="B131" s="14" t="s">
        <v>140</v>
      </c>
      <c r="C131" s="10">
        <v>230</v>
      </c>
      <c r="D131" s="10"/>
      <c r="E131" s="10"/>
      <c r="F131" s="7">
        <f t="shared" si="4"/>
        <v>0</v>
      </c>
    </row>
    <row r="132" spans="2:6" ht="9.75" customHeight="1" x14ac:dyDescent="0.2">
      <c r="B132" s="14" t="s">
        <v>141</v>
      </c>
      <c r="C132" s="10">
        <v>130</v>
      </c>
      <c r="D132" s="10"/>
      <c r="E132" s="10"/>
      <c r="F132" s="7">
        <f t="shared" si="4"/>
        <v>0</v>
      </c>
    </row>
    <row r="133" spans="2:6" ht="9.75" customHeight="1" x14ac:dyDescent="0.2">
      <c r="B133" s="14" t="s">
        <v>142</v>
      </c>
      <c r="C133" s="10">
        <v>160</v>
      </c>
      <c r="D133" s="10"/>
      <c r="E133" s="10"/>
      <c r="F133" s="7">
        <f t="shared" si="4"/>
        <v>0</v>
      </c>
    </row>
    <row r="134" spans="2:6" ht="9.75" customHeight="1" x14ac:dyDescent="0.2">
      <c r="B134" s="14" t="s">
        <v>143</v>
      </c>
      <c r="C134" s="10">
        <v>60</v>
      </c>
      <c r="D134" s="10"/>
      <c r="E134" s="10"/>
      <c r="F134" s="7">
        <f t="shared" si="4"/>
        <v>0</v>
      </c>
    </row>
    <row r="135" spans="2:6" ht="9.75" customHeight="1" x14ac:dyDescent="0.2">
      <c r="B135" s="14" t="s">
        <v>144</v>
      </c>
      <c r="C135" s="10">
        <v>400</v>
      </c>
      <c r="D135" s="10"/>
      <c r="E135" s="10"/>
      <c r="F135" s="7">
        <f t="shared" si="4"/>
        <v>0</v>
      </c>
    </row>
    <row r="136" spans="2:6" ht="9.75" customHeight="1" x14ac:dyDescent="0.2">
      <c r="B136" s="14" t="s">
        <v>145</v>
      </c>
      <c r="C136" s="10">
        <v>140</v>
      </c>
      <c r="D136" s="10"/>
      <c r="E136" s="10"/>
      <c r="F136" s="7">
        <f t="shared" si="4"/>
        <v>0</v>
      </c>
    </row>
    <row r="137" spans="2:6" ht="9.75" customHeight="1" x14ac:dyDescent="0.2">
      <c r="B137" s="14" t="s">
        <v>146</v>
      </c>
      <c r="C137" s="10">
        <v>1200</v>
      </c>
      <c r="D137" s="10"/>
      <c r="E137" s="10"/>
      <c r="F137" s="7">
        <f t="shared" si="4"/>
        <v>0</v>
      </c>
    </row>
    <row r="138" spans="2:6" ht="9.75" customHeight="1" x14ac:dyDescent="0.2">
      <c r="B138" s="14" t="s">
        <v>147</v>
      </c>
      <c r="C138" s="10">
        <v>230</v>
      </c>
      <c r="D138" s="10"/>
      <c r="E138" s="10"/>
      <c r="F138" s="7">
        <f t="shared" si="4"/>
        <v>0</v>
      </c>
    </row>
    <row r="139" spans="2:6" ht="9.75" customHeight="1" x14ac:dyDescent="0.2">
      <c r="B139" s="14" t="s">
        <v>148</v>
      </c>
      <c r="C139" s="10">
        <v>230</v>
      </c>
      <c r="D139" s="10"/>
      <c r="E139" s="10"/>
      <c r="F139" s="7">
        <f t="shared" si="4"/>
        <v>0</v>
      </c>
    </row>
    <row r="140" spans="2:6" ht="9.75" customHeight="1" x14ac:dyDescent="0.2">
      <c r="B140" s="14" t="s">
        <v>149</v>
      </c>
      <c r="C140" s="10">
        <v>240</v>
      </c>
      <c r="D140" s="10"/>
      <c r="E140" s="10"/>
      <c r="F140" s="7">
        <f t="shared" si="4"/>
        <v>0</v>
      </c>
    </row>
    <row r="141" spans="2:6" ht="9.75" customHeight="1" x14ac:dyDescent="0.2">
      <c r="B141" s="14" t="s">
        <v>150</v>
      </c>
      <c r="C141" s="10">
        <v>300</v>
      </c>
      <c r="D141" s="10"/>
      <c r="E141" s="10"/>
      <c r="F141" s="7">
        <f t="shared" si="4"/>
        <v>0</v>
      </c>
    </row>
    <row r="142" spans="2:6" ht="9.75" customHeight="1" x14ac:dyDescent="0.2">
      <c r="B142" s="14" t="s">
        <v>151</v>
      </c>
      <c r="C142" s="10">
        <v>400</v>
      </c>
      <c r="D142" s="10"/>
      <c r="E142" s="10"/>
      <c r="F142" s="7">
        <f t="shared" si="4"/>
        <v>0</v>
      </c>
    </row>
    <row r="143" spans="2:6" ht="9.75" customHeight="1" x14ac:dyDescent="0.2">
      <c r="B143" s="31" t="s">
        <v>48</v>
      </c>
      <c r="C143" s="23">
        <f>SUM(C118:C142)</f>
        <v>14130</v>
      </c>
      <c r="D143" s="52"/>
      <c r="E143" s="52"/>
      <c r="F143" s="7">
        <f t="shared" si="4"/>
        <v>0</v>
      </c>
    </row>
    <row r="144" spans="2:6" ht="9.75" customHeight="1" x14ac:dyDescent="0.2">
      <c r="B144" s="17" t="s">
        <v>49</v>
      </c>
      <c r="C144" s="17">
        <v>2140</v>
      </c>
      <c r="D144" s="54"/>
      <c r="E144" s="54"/>
      <c r="F144" s="7">
        <f t="shared" si="4"/>
        <v>0</v>
      </c>
    </row>
    <row r="145" spans="2:6" ht="9.75" customHeight="1" x14ac:dyDescent="0.2">
      <c r="B145" s="17" t="s">
        <v>152</v>
      </c>
      <c r="C145" s="17">
        <v>5300</v>
      </c>
      <c r="D145" s="54"/>
      <c r="E145" s="54"/>
      <c r="F145" s="7">
        <f t="shared" si="4"/>
        <v>0</v>
      </c>
    </row>
    <row r="146" spans="2:6" ht="9.75" customHeight="1" x14ac:dyDescent="0.2">
      <c r="B146" s="17" t="s">
        <v>153</v>
      </c>
      <c r="C146" s="17">
        <v>51.5</v>
      </c>
      <c r="D146" s="54"/>
      <c r="E146" s="54"/>
      <c r="F146" s="7">
        <f t="shared" si="4"/>
        <v>0</v>
      </c>
    </row>
    <row r="147" spans="2:6" ht="9.75" customHeight="1" x14ac:dyDescent="0.2">
      <c r="B147" s="21" t="s">
        <v>51</v>
      </c>
      <c r="C147" s="19">
        <f>SUM(C143:C146)</f>
        <v>21621.5</v>
      </c>
      <c r="D147" s="52"/>
      <c r="E147" s="52"/>
      <c r="F147" s="7">
        <f t="shared" si="4"/>
        <v>0</v>
      </c>
    </row>
    <row r="148" spans="2:6" ht="24" customHeight="1" x14ac:dyDescent="0.2">
      <c r="B148" s="50"/>
      <c r="C148" s="50"/>
      <c r="D148" s="50"/>
      <c r="E148" s="50"/>
      <c r="F148" s="55"/>
    </row>
    <row r="149" spans="2:6" ht="126.75" customHeight="1" x14ac:dyDescent="0.2">
      <c r="B149" s="53"/>
      <c r="C149" s="53"/>
      <c r="D149" s="53"/>
      <c r="E149" s="53"/>
      <c r="F149" s="55"/>
    </row>
    <row r="150" spans="2:6" ht="9.75" customHeight="1" x14ac:dyDescent="0.2">
      <c r="B150" s="109" t="s">
        <v>154</v>
      </c>
      <c r="C150" s="109"/>
      <c r="D150" s="109"/>
      <c r="E150" s="109"/>
      <c r="F150" s="109"/>
    </row>
    <row r="151" spans="2:6" ht="9.75" customHeight="1" x14ac:dyDescent="0.2">
      <c r="B151" s="14" t="s">
        <v>12</v>
      </c>
      <c r="C151" s="9" t="s">
        <v>15</v>
      </c>
      <c r="D151" s="9" t="s">
        <v>16</v>
      </c>
      <c r="E151" s="9" t="s">
        <v>17</v>
      </c>
      <c r="F151" s="9" t="s">
        <v>18</v>
      </c>
    </row>
    <row r="152" spans="2:6" ht="9.75" customHeight="1" x14ac:dyDescent="0.2">
      <c r="B152" s="14" t="s">
        <v>151</v>
      </c>
      <c r="C152" s="10">
        <v>410</v>
      </c>
      <c r="D152" s="10"/>
      <c r="E152" s="10"/>
      <c r="F152" s="7">
        <f>C152*0</f>
        <v>0</v>
      </c>
    </row>
    <row r="153" spans="2:6" ht="9.75" customHeight="1" x14ac:dyDescent="0.2">
      <c r="B153" s="14" t="s">
        <v>116</v>
      </c>
      <c r="C153" s="10">
        <v>2180</v>
      </c>
      <c r="D153" s="10"/>
      <c r="E153" s="10"/>
      <c r="F153" s="7">
        <f t="shared" ref="F153:F174" si="5">C153*0</f>
        <v>0</v>
      </c>
    </row>
    <row r="154" spans="2:6" ht="9.75" customHeight="1" x14ac:dyDescent="0.2">
      <c r="B154" s="14" t="s">
        <v>155</v>
      </c>
      <c r="C154" s="10">
        <v>1660</v>
      </c>
      <c r="D154" s="10"/>
      <c r="E154" s="10"/>
      <c r="F154" s="7">
        <f t="shared" si="5"/>
        <v>0</v>
      </c>
    </row>
    <row r="155" spans="2:6" ht="9.75" customHeight="1" x14ac:dyDescent="0.2">
      <c r="B155" s="14" t="s">
        <v>156</v>
      </c>
      <c r="C155" s="10">
        <v>290</v>
      </c>
      <c r="D155" s="10"/>
      <c r="E155" s="10"/>
      <c r="F155" s="7">
        <f t="shared" si="5"/>
        <v>0</v>
      </c>
    </row>
    <row r="156" spans="2:6" ht="9.75" customHeight="1" x14ac:dyDescent="0.2">
      <c r="B156" s="14" t="s">
        <v>157</v>
      </c>
      <c r="C156" s="10">
        <v>1750</v>
      </c>
      <c r="D156" s="10"/>
      <c r="E156" s="10"/>
      <c r="F156" s="7">
        <f t="shared" si="5"/>
        <v>0</v>
      </c>
    </row>
    <row r="157" spans="2:6" ht="9.75" customHeight="1" x14ac:dyDescent="0.2">
      <c r="B157" s="14" t="s">
        <v>158</v>
      </c>
      <c r="C157" s="10">
        <v>290</v>
      </c>
      <c r="D157" s="10"/>
      <c r="E157" s="10"/>
      <c r="F157" s="7">
        <f t="shared" si="5"/>
        <v>0</v>
      </c>
    </row>
    <row r="158" spans="2:6" ht="9.75" customHeight="1" x14ac:dyDescent="0.2">
      <c r="B158" s="14" t="s">
        <v>159</v>
      </c>
      <c r="C158" s="10">
        <v>760</v>
      </c>
      <c r="D158" s="10"/>
      <c r="E158" s="10"/>
      <c r="F158" s="7">
        <f t="shared" si="5"/>
        <v>0</v>
      </c>
    </row>
    <row r="159" spans="2:6" ht="9.75" customHeight="1" x14ac:dyDescent="0.2">
      <c r="B159" s="14" t="s">
        <v>160</v>
      </c>
      <c r="C159" s="10">
        <v>1680</v>
      </c>
      <c r="D159" s="10"/>
      <c r="E159" s="10"/>
      <c r="F159" s="7">
        <f t="shared" si="5"/>
        <v>0</v>
      </c>
    </row>
    <row r="160" spans="2:6" ht="9.75" customHeight="1" x14ac:dyDescent="0.2">
      <c r="B160" s="14" t="s">
        <v>161</v>
      </c>
      <c r="C160" s="10">
        <v>720</v>
      </c>
      <c r="D160" s="10"/>
      <c r="E160" s="10"/>
      <c r="F160" s="7">
        <f t="shared" si="5"/>
        <v>0</v>
      </c>
    </row>
    <row r="161" spans="2:6" ht="9.75" customHeight="1" x14ac:dyDescent="0.2">
      <c r="B161" s="14" t="s">
        <v>150</v>
      </c>
      <c r="C161" s="10">
        <v>1570</v>
      </c>
      <c r="D161" s="10"/>
      <c r="E161" s="10"/>
      <c r="F161" s="7">
        <f t="shared" si="5"/>
        <v>0</v>
      </c>
    </row>
    <row r="162" spans="2:6" ht="9.75" customHeight="1" x14ac:dyDescent="0.2">
      <c r="B162" s="14" t="s">
        <v>162</v>
      </c>
      <c r="C162" s="10">
        <v>370</v>
      </c>
      <c r="D162" s="10"/>
      <c r="E162" s="10"/>
      <c r="F162" s="7">
        <f t="shared" si="5"/>
        <v>0</v>
      </c>
    </row>
    <row r="163" spans="2:6" ht="9.75" customHeight="1" x14ac:dyDescent="0.2">
      <c r="B163" s="14" t="s">
        <v>108</v>
      </c>
      <c r="C163" s="10">
        <v>1770</v>
      </c>
      <c r="D163" s="10"/>
      <c r="E163" s="10"/>
      <c r="F163" s="7">
        <f t="shared" si="5"/>
        <v>0</v>
      </c>
    </row>
    <row r="164" spans="2:6" ht="9.75" customHeight="1" x14ac:dyDescent="0.2">
      <c r="B164" s="14" t="s">
        <v>117</v>
      </c>
      <c r="C164" s="10">
        <v>160</v>
      </c>
      <c r="D164" s="10"/>
      <c r="E164" s="10"/>
      <c r="F164" s="7">
        <f t="shared" si="5"/>
        <v>0</v>
      </c>
    </row>
    <row r="165" spans="2:6" ht="9.75" customHeight="1" x14ac:dyDescent="0.2">
      <c r="B165" s="14" t="s">
        <v>114</v>
      </c>
      <c r="C165" s="10">
        <v>780</v>
      </c>
      <c r="D165" s="10"/>
      <c r="E165" s="10"/>
      <c r="F165" s="7">
        <f t="shared" si="5"/>
        <v>0</v>
      </c>
    </row>
    <row r="166" spans="2:6" ht="9.75" customHeight="1" x14ac:dyDescent="0.2">
      <c r="B166" s="14" t="s">
        <v>118</v>
      </c>
      <c r="C166" s="10">
        <v>950</v>
      </c>
      <c r="D166" s="10"/>
      <c r="E166" s="10"/>
      <c r="F166" s="7">
        <f t="shared" si="5"/>
        <v>0</v>
      </c>
    </row>
    <row r="167" spans="2:6" ht="9.75" customHeight="1" x14ac:dyDescent="0.2">
      <c r="B167" s="14" t="s">
        <v>163</v>
      </c>
      <c r="C167" s="10">
        <v>730</v>
      </c>
      <c r="D167" s="10"/>
      <c r="E167" s="10"/>
      <c r="F167" s="7">
        <f t="shared" si="5"/>
        <v>0</v>
      </c>
    </row>
    <row r="168" spans="2:6" ht="9.75" customHeight="1" x14ac:dyDescent="0.2">
      <c r="B168" s="14" t="s">
        <v>164</v>
      </c>
      <c r="C168" s="10">
        <v>310</v>
      </c>
      <c r="D168" s="10"/>
      <c r="E168" s="10"/>
      <c r="F168" s="7">
        <f t="shared" si="5"/>
        <v>0</v>
      </c>
    </row>
    <row r="169" spans="2:6" ht="9.75" customHeight="1" x14ac:dyDescent="0.2">
      <c r="B169" s="14" t="s">
        <v>109</v>
      </c>
      <c r="C169" s="10">
        <v>80</v>
      </c>
      <c r="D169" s="10"/>
      <c r="E169" s="10"/>
      <c r="F169" s="7">
        <f t="shared" si="5"/>
        <v>0</v>
      </c>
    </row>
    <row r="170" spans="2:6" ht="9.75" customHeight="1" x14ac:dyDescent="0.2">
      <c r="B170" s="51" t="s">
        <v>48</v>
      </c>
      <c r="C170" s="51">
        <f>SUM(C152:C169)</f>
        <v>16460</v>
      </c>
      <c r="D170" s="54"/>
      <c r="E170" s="54"/>
      <c r="F170" s="7">
        <f t="shared" si="5"/>
        <v>0</v>
      </c>
    </row>
    <row r="171" spans="2:6" ht="9.75" customHeight="1" x14ac:dyDescent="0.2">
      <c r="B171" s="14" t="s">
        <v>49</v>
      </c>
      <c r="C171" s="10">
        <v>1920</v>
      </c>
      <c r="D171" s="10"/>
      <c r="E171" s="10"/>
      <c r="F171" s="7">
        <f t="shared" si="5"/>
        <v>0</v>
      </c>
    </row>
    <row r="172" spans="2:6" ht="9.75" customHeight="1" x14ac:dyDescent="0.2">
      <c r="B172" s="14" t="s">
        <v>50</v>
      </c>
      <c r="C172" s="10">
        <v>121</v>
      </c>
      <c r="D172" s="10"/>
      <c r="E172" s="10"/>
      <c r="F172" s="7">
        <f t="shared" si="5"/>
        <v>0</v>
      </c>
    </row>
    <row r="173" spans="2:6" ht="9.75" customHeight="1" x14ac:dyDescent="0.2">
      <c r="B173" s="24" t="s">
        <v>165</v>
      </c>
      <c r="C173" s="10">
        <v>5380</v>
      </c>
      <c r="D173" s="10"/>
      <c r="E173" s="10"/>
      <c r="F173" s="7">
        <f t="shared" si="5"/>
        <v>0</v>
      </c>
    </row>
    <row r="174" spans="2:6" ht="9.75" customHeight="1" x14ac:dyDescent="0.2">
      <c r="B174" s="21" t="s">
        <v>51</v>
      </c>
      <c r="C174" s="21">
        <f>SUM(C170:C173)</f>
        <v>23881</v>
      </c>
      <c r="D174" s="21"/>
      <c r="E174" s="21"/>
      <c r="F174" s="7">
        <f t="shared" si="5"/>
        <v>0</v>
      </c>
    </row>
    <row r="175" spans="2:6" ht="10.5" customHeight="1" x14ac:dyDescent="0.2"/>
    <row r="176" spans="2:6" ht="41.25" customHeight="1" x14ac:dyDescent="0.2"/>
    <row r="177" spans="2:6" ht="30" customHeight="1" x14ac:dyDescent="0.2"/>
    <row r="178" spans="2:6" ht="120" customHeight="1" x14ac:dyDescent="0.2"/>
    <row r="179" spans="2:6" ht="10.5" customHeight="1" x14ac:dyDescent="0.2"/>
    <row r="180" spans="2:6" ht="10.5" customHeight="1" x14ac:dyDescent="0.2"/>
    <row r="181" spans="2:6" ht="10.5" customHeight="1" x14ac:dyDescent="0.2"/>
    <row r="182" spans="2:6" ht="19.5" customHeight="1" x14ac:dyDescent="0.2"/>
    <row r="183" spans="2:6" ht="10.5" customHeight="1" x14ac:dyDescent="0.2"/>
    <row r="184" spans="2:6" ht="10.5" customHeight="1" x14ac:dyDescent="0.2">
      <c r="E184" s="13" t="s">
        <v>43</v>
      </c>
    </row>
    <row r="185" spans="2:6" ht="10.5" customHeight="1" x14ac:dyDescent="0.2">
      <c r="B185" s="109" t="s">
        <v>166</v>
      </c>
      <c r="C185" s="109"/>
      <c r="D185" s="109"/>
      <c r="E185" s="109"/>
      <c r="F185" s="109"/>
    </row>
    <row r="186" spans="2:6" ht="10.5" customHeight="1" x14ac:dyDescent="0.2">
      <c r="B186" s="14" t="s">
        <v>12</v>
      </c>
      <c r="C186" s="25" t="s">
        <v>15</v>
      </c>
      <c r="D186" s="25" t="s">
        <v>16</v>
      </c>
      <c r="E186" s="25" t="s">
        <v>17</v>
      </c>
      <c r="F186" s="25" t="s">
        <v>18</v>
      </c>
    </row>
    <row r="187" spans="2:6" x14ac:dyDescent="0.2">
      <c r="B187" s="14" t="s">
        <v>114</v>
      </c>
      <c r="C187" s="10">
        <v>1330</v>
      </c>
      <c r="D187" s="10"/>
      <c r="E187" s="10"/>
      <c r="F187" s="7">
        <f>C187*0</f>
        <v>0</v>
      </c>
    </row>
    <row r="188" spans="2:6" x14ac:dyDescent="0.2">
      <c r="B188" s="14" t="s">
        <v>158</v>
      </c>
      <c r="C188" s="10">
        <v>280</v>
      </c>
      <c r="D188" s="10"/>
      <c r="E188" s="10"/>
      <c r="F188" s="7">
        <f t="shared" ref="F188:F214" si="6">C188*0</f>
        <v>0</v>
      </c>
    </row>
    <row r="189" spans="2:6" x14ac:dyDescent="0.2">
      <c r="B189" s="14" t="s">
        <v>167</v>
      </c>
      <c r="C189" s="10">
        <v>200</v>
      </c>
      <c r="D189" s="10"/>
      <c r="E189" s="10"/>
      <c r="F189" s="7">
        <f t="shared" si="6"/>
        <v>0</v>
      </c>
    </row>
    <row r="190" spans="2:6" x14ac:dyDescent="0.2">
      <c r="B190" s="14" t="s">
        <v>168</v>
      </c>
      <c r="C190" s="10">
        <v>380</v>
      </c>
      <c r="D190" s="10"/>
      <c r="E190" s="10"/>
      <c r="F190" s="7">
        <f t="shared" si="6"/>
        <v>0</v>
      </c>
    </row>
    <row r="191" spans="2:6" x14ac:dyDescent="0.2">
      <c r="B191" s="14" t="s">
        <v>169</v>
      </c>
      <c r="C191" s="10">
        <v>230</v>
      </c>
      <c r="D191" s="10"/>
      <c r="E191" s="10"/>
      <c r="F191" s="7">
        <f t="shared" si="6"/>
        <v>0</v>
      </c>
    </row>
    <row r="192" spans="2:6" x14ac:dyDescent="0.2">
      <c r="B192" s="14" t="s">
        <v>170</v>
      </c>
      <c r="C192" s="10">
        <v>1000</v>
      </c>
      <c r="D192" s="10"/>
      <c r="E192" s="10"/>
      <c r="F192" s="7">
        <f t="shared" si="6"/>
        <v>0</v>
      </c>
    </row>
    <row r="193" spans="2:6" x14ac:dyDescent="0.2">
      <c r="B193" s="14" t="s">
        <v>116</v>
      </c>
      <c r="C193" s="10">
        <v>3110</v>
      </c>
      <c r="D193" s="10"/>
      <c r="E193" s="10"/>
      <c r="F193" s="7">
        <f t="shared" si="6"/>
        <v>0</v>
      </c>
    </row>
    <row r="194" spans="2:6" x14ac:dyDescent="0.2">
      <c r="B194" s="14" t="s">
        <v>146</v>
      </c>
      <c r="C194" s="10">
        <v>480</v>
      </c>
      <c r="D194" s="10"/>
      <c r="E194" s="10"/>
      <c r="F194" s="7">
        <f t="shared" si="6"/>
        <v>0</v>
      </c>
    </row>
    <row r="195" spans="2:6" x14ac:dyDescent="0.2">
      <c r="B195" s="14" t="s">
        <v>171</v>
      </c>
      <c r="C195" s="10">
        <v>180</v>
      </c>
      <c r="D195" s="10"/>
      <c r="E195" s="10"/>
      <c r="F195" s="7">
        <f t="shared" si="6"/>
        <v>0</v>
      </c>
    </row>
    <row r="196" spans="2:6" x14ac:dyDescent="0.2">
      <c r="B196" s="14" t="s">
        <v>172</v>
      </c>
      <c r="C196" s="10">
        <v>970</v>
      </c>
      <c r="D196" s="10"/>
      <c r="E196" s="10"/>
      <c r="F196" s="7">
        <f t="shared" si="6"/>
        <v>0</v>
      </c>
    </row>
    <row r="197" spans="2:6" x14ac:dyDescent="0.2">
      <c r="B197" s="14" t="s">
        <v>173</v>
      </c>
      <c r="C197" s="10">
        <v>50</v>
      </c>
      <c r="D197" s="10"/>
      <c r="E197" s="10"/>
      <c r="F197" s="7">
        <f t="shared" si="6"/>
        <v>0</v>
      </c>
    </row>
    <row r="198" spans="2:6" x14ac:dyDescent="0.2">
      <c r="B198" s="14" t="s">
        <v>174</v>
      </c>
      <c r="C198" s="10">
        <v>140</v>
      </c>
      <c r="D198" s="10"/>
      <c r="E198" s="10"/>
      <c r="F198" s="7">
        <f t="shared" si="6"/>
        <v>0</v>
      </c>
    </row>
    <row r="199" spans="2:6" x14ac:dyDescent="0.2">
      <c r="B199" s="14" t="s">
        <v>175</v>
      </c>
      <c r="C199" s="10">
        <v>160</v>
      </c>
      <c r="D199" s="10"/>
      <c r="E199" s="10"/>
      <c r="F199" s="7">
        <f t="shared" si="6"/>
        <v>0</v>
      </c>
    </row>
    <row r="200" spans="2:6" x14ac:dyDescent="0.2">
      <c r="B200" s="14" t="s">
        <v>176</v>
      </c>
      <c r="C200" s="10">
        <v>110</v>
      </c>
      <c r="D200" s="10"/>
      <c r="E200" s="10"/>
      <c r="F200" s="7">
        <f t="shared" si="6"/>
        <v>0</v>
      </c>
    </row>
    <row r="201" spans="2:6" x14ac:dyDescent="0.2">
      <c r="B201" s="14" t="s">
        <v>177</v>
      </c>
      <c r="C201" s="10">
        <v>240</v>
      </c>
      <c r="D201" s="10"/>
      <c r="E201" s="10"/>
      <c r="F201" s="7">
        <f t="shared" si="6"/>
        <v>0</v>
      </c>
    </row>
    <row r="202" spans="2:6" x14ac:dyDescent="0.2">
      <c r="B202" s="14" t="s">
        <v>178</v>
      </c>
      <c r="C202" s="10">
        <v>390</v>
      </c>
      <c r="D202" s="10"/>
      <c r="E202" s="10"/>
      <c r="F202" s="7">
        <f t="shared" si="6"/>
        <v>0</v>
      </c>
    </row>
    <row r="203" spans="2:6" x14ac:dyDescent="0.2">
      <c r="B203" s="14" t="s">
        <v>179</v>
      </c>
      <c r="C203" s="17">
        <v>1320</v>
      </c>
      <c r="D203" s="10"/>
      <c r="E203" s="10"/>
      <c r="F203" s="7">
        <f t="shared" si="6"/>
        <v>0</v>
      </c>
    </row>
    <row r="204" spans="2:6" x14ac:dyDescent="0.2">
      <c r="B204" s="14" t="s">
        <v>104</v>
      </c>
      <c r="C204" s="17">
        <v>120</v>
      </c>
      <c r="D204" s="10"/>
      <c r="E204" s="10"/>
      <c r="F204" s="7">
        <f t="shared" si="6"/>
        <v>0</v>
      </c>
    </row>
    <row r="205" spans="2:6" x14ac:dyDescent="0.2">
      <c r="B205" s="14" t="s">
        <v>180</v>
      </c>
      <c r="C205" s="17">
        <v>80</v>
      </c>
      <c r="D205" s="10"/>
      <c r="E205" s="10"/>
      <c r="F205" s="7">
        <f t="shared" si="6"/>
        <v>0</v>
      </c>
    </row>
    <row r="206" spans="2:6" x14ac:dyDescent="0.2">
      <c r="B206" s="14" t="s">
        <v>181</v>
      </c>
      <c r="C206" s="17">
        <v>1410</v>
      </c>
      <c r="D206" s="10"/>
      <c r="E206" s="10"/>
      <c r="F206" s="7">
        <f t="shared" si="6"/>
        <v>0</v>
      </c>
    </row>
    <row r="207" spans="2:6" x14ac:dyDescent="0.2">
      <c r="B207" s="14" t="s">
        <v>182</v>
      </c>
      <c r="C207" s="17">
        <v>380</v>
      </c>
      <c r="D207" s="10"/>
      <c r="E207" s="10"/>
      <c r="F207" s="7">
        <f t="shared" si="6"/>
        <v>0</v>
      </c>
    </row>
    <row r="208" spans="2:6" x14ac:dyDescent="0.2">
      <c r="B208" s="14" t="s">
        <v>183</v>
      </c>
      <c r="C208" s="17">
        <v>790</v>
      </c>
      <c r="D208" s="10"/>
      <c r="E208" s="10"/>
      <c r="F208" s="7">
        <f t="shared" si="6"/>
        <v>0</v>
      </c>
    </row>
    <row r="209" spans="2:6" x14ac:dyDescent="0.2">
      <c r="B209" s="14" t="s">
        <v>184</v>
      </c>
      <c r="C209" s="17">
        <v>920</v>
      </c>
      <c r="D209" s="10"/>
      <c r="E209" s="10"/>
      <c r="F209" s="7">
        <f t="shared" si="6"/>
        <v>0</v>
      </c>
    </row>
    <row r="210" spans="2:6" x14ac:dyDescent="0.2">
      <c r="B210" s="33" t="s">
        <v>48</v>
      </c>
      <c r="C210" s="17">
        <f>SUM(C187:C209)</f>
        <v>14270</v>
      </c>
      <c r="D210" s="10"/>
      <c r="E210" s="10"/>
      <c r="F210" s="7">
        <f t="shared" si="6"/>
        <v>0</v>
      </c>
    </row>
    <row r="211" spans="2:6" x14ac:dyDescent="0.2">
      <c r="B211" s="17" t="s">
        <v>49</v>
      </c>
      <c r="C211" s="17">
        <v>1680</v>
      </c>
      <c r="D211" s="10"/>
      <c r="E211" s="10"/>
      <c r="F211" s="7">
        <f t="shared" si="6"/>
        <v>0</v>
      </c>
    </row>
    <row r="212" spans="2:6" x14ac:dyDescent="0.2">
      <c r="B212" s="17" t="s">
        <v>185</v>
      </c>
      <c r="C212" s="17">
        <v>5450</v>
      </c>
      <c r="D212" s="10"/>
      <c r="E212" s="10"/>
      <c r="F212" s="7">
        <f t="shared" si="6"/>
        <v>0</v>
      </c>
    </row>
    <row r="213" spans="2:6" x14ac:dyDescent="0.2">
      <c r="B213" s="17" t="s">
        <v>186</v>
      </c>
      <c r="C213" s="17">
        <v>122</v>
      </c>
      <c r="D213" s="10"/>
      <c r="E213" s="10"/>
      <c r="F213" s="7">
        <f t="shared" si="6"/>
        <v>0</v>
      </c>
    </row>
    <row r="214" spans="2:6" x14ac:dyDescent="0.2">
      <c r="B214" s="33" t="s">
        <v>52</v>
      </c>
      <c r="C214" s="52">
        <f>SUM(C210:C213)</f>
        <v>21522</v>
      </c>
      <c r="D214" s="10"/>
      <c r="E214" s="10"/>
      <c r="F214" s="7">
        <f t="shared" si="6"/>
        <v>0</v>
      </c>
    </row>
    <row r="215" spans="2:6" ht="51.75" customHeight="1" x14ac:dyDescent="0.2"/>
    <row r="216" spans="2:6" ht="24.75" customHeight="1" x14ac:dyDescent="0.2"/>
    <row r="217" spans="2:6" ht="24.75" customHeight="1" x14ac:dyDescent="0.2"/>
    <row r="218" spans="2:6" ht="24.75" customHeight="1" x14ac:dyDescent="0.2"/>
    <row r="220" spans="2:6" ht="21" x14ac:dyDescent="0.2">
      <c r="B220" s="109" t="s">
        <v>44</v>
      </c>
      <c r="C220" s="109"/>
      <c r="D220" s="109"/>
      <c r="E220" s="109"/>
      <c r="F220" s="109"/>
    </row>
    <row r="221" spans="2:6" x14ac:dyDescent="0.2">
      <c r="B221" s="14" t="s">
        <v>12</v>
      </c>
      <c r="C221" s="22" t="s">
        <v>15</v>
      </c>
      <c r="D221" s="22" t="s">
        <v>16</v>
      </c>
      <c r="E221" s="22" t="s">
        <v>17</v>
      </c>
      <c r="F221" s="22" t="s">
        <v>18</v>
      </c>
    </row>
    <row r="222" spans="2:6" x14ac:dyDescent="0.2">
      <c r="B222" s="14" t="s">
        <v>187</v>
      </c>
      <c r="C222" s="10">
        <v>340</v>
      </c>
      <c r="D222" s="10">
        <v>0</v>
      </c>
      <c r="E222" s="10">
        <v>0</v>
      </c>
      <c r="F222" s="7">
        <f>C222*0</f>
        <v>0</v>
      </c>
    </row>
    <row r="223" spans="2:6" x14ac:dyDescent="0.2">
      <c r="B223" s="14" t="s">
        <v>184</v>
      </c>
      <c r="C223" s="14">
        <v>1250</v>
      </c>
      <c r="D223" s="14"/>
      <c r="E223" s="14"/>
      <c r="F223" s="7">
        <f t="shared" ref="F223:F236" si="7">C223*0</f>
        <v>0</v>
      </c>
    </row>
    <row r="224" spans="2:6" x14ac:dyDescent="0.2">
      <c r="B224" s="14" t="s">
        <v>188</v>
      </c>
      <c r="C224" s="14">
        <v>1050</v>
      </c>
      <c r="D224" s="14"/>
      <c r="E224" s="14"/>
      <c r="F224" s="7">
        <f t="shared" si="7"/>
        <v>0</v>
      </c>
    </row>
    <row r="225" spans="2:6" x14ac:dyDescent="0.2">
      <c r="B225" s="14" t="s">
        <v>189</v>
      </c>
      <c r="C225" s="14">
        <v>190</v>
      </c>
      <c r="D225" s="14"/>
      <c r="E225" s="14"/>
      <c r="F225" s="7">
        <f t="shared" si="7"/>
        <v>0</v>
      </c>
    </row>
    <row r="226" spans="2:6" x14ac:dyDescent="0.2">
      <c r="B226" s="14" t="s">
        <v>190</v>
      </c>
      <c r="C226" s="14">
        <v>470</v>
      </c>
      <c r="D226" s="14"/>
      <c r="E226" s="14"/>
      <c r="F226" s="7">
        <f t="shared" si="7"/>
        <v>0</v>
      </c>
    </row>
    <row r="227" spans="2:6" x14ac:dyDescent="0.2">
      <c r="B227" s="14" t="s">
        <v>191</v>
      </c>
      <c r="C227" s="14">
        <v>3680</v>
      </c>
      <c r="D227" s="14"/>
      <c r="E227" s="14"/>
      <c r="F227" s="7">
        <f t="shared" si="7"/>
        <v>0</v>
      </c>
    </row>
    <row r="228" spans="2:6" x14ac:dyDescent="0.2">
      <c r="B228" s="14" t="s">
        <v>192</v>
      </c>
      <c r="C228" s="14">
        <v>440</v>
      </c>
      <c r="D228" s="14"/>
      <c r="E228" s="14"/>
      <c r="F228" s="7">
        <f t="shared" si="7"/>
        <v>0</v>
      </c>
    </row>
    <row r="229" spans="2:6" x14ac:dyDescent="0.2">
      <c r="B229" s="14" t="s">
        <v>193</v>
      </c>
      <c r="C229" s="14">
        <v>310</v>
      </c>
      <c r="D229" s="14"/>
      <c r="E229" s="14"/>
      <c r="F229" s="7">
        <f t="shared" si="7"/>
        <v>0</v>
      </c>
    </row>
    <row r="230" spans="2:6" x14ac:dyDescent="0.2">
      <c r="B230" s="14" t="s">
        <v>194</v>
      </c>
      <c r="C230" s="14">
        <v>3310</v>
      </c>
      <c r="D230" s="14"/>
      <c r="E230" s="14"/>
      <c r="F230" s="7">
        <f t="shared" si="7"/>
        <v>0</v>
      </c>
    </row>
    <row r="231" spans="2:6" x14ac:dyDescent="0.2">
      <c r="B231" s="14" t="s">
        <v>195</v>
      </c>
      <c r="C231" s="14">
        <v>150</v>
      </c>
      <c r="D231" s="14"/>
      <c r="E231" s="14"/>
      <c r="F231" s="7">
        <f t="shared" si="7"/>
        <v>0</v>
      </c>
    </row>
    <row r="232" spans="2:6" x14ac:dyDescent="0.2">
      <c r="B232" s="14" t="s">
        <v>196</v>
      </c>
      <c r="C232" s="14">
        <v>420</v>
      </c>
      <c r="D232" s="14"/>
      <c r="E232" s="14"/>
      <c r="F232" s="7">
        <f t="shared" si="7"/>
        <v>0</v>
      </c>
    </row>
    <row r="233" spans="2:6" x14ac:dyDescent="0.2">
      <c r="B233" s="14" t="s">
        <v>197</v>
      </c>
      <c r="C233" s="14">
        <v>820</v>
      </c>
      <c r="D233" s="14"/>
      <c r="E233" s="14"/>
      <c r="F233" s="7">
        <f t="shared" si="7"/>
        <v>0</v>
      </c>
    </row>
    <row r="234" spans="2:6" x14ac:dyDescent="0.2">
      <c r="B234" s="14" t="s">
        <v>198</v>
      </c>
      <c r="C234" s="14">
        <v>140</v>
      </c>
      <c r="D234" s="14"/>
      <c r="E234" s="14"/>
      <c r="F234" s="7">
        <f t="shared" si="7"/>
        <v>0</v>
      </c>
    </row>
    <row r="235" spans="2:6" x14ac:dyDescent="0.2">
      <c r="B235" s="14" t="s">
        <v>199</v>
      </c>
      <c r="C235" s="14">
        <v>310</v>
      </c>
      <c r="D235" s="14"/>
      <c r="E235" s="14"/>
      <c r="F235" s="7">
        <f t="shared" si="7"/>
        <v>0</v>
      </c>
    </row>
    <row r="236" spans="2:6" x14ac:dyDescent="0.2">
      <c r="B236" s="14" t="s">
        <v>200</v>
      </c>
      <c r="C236" s="14">
        <v>90</v>
      </c>
      <c r="D236" s="14"/>
      <c r="E236" s="14"/>
      <c r="F236" s="7">
        <f t="shared" si="7"/>
        <v>0</v>
      </c>
    </row>
    <row r="237" spans="2:6" x14ac:dyDescent="0.2">
      <c r="B237" s="33" t="s">
        <v>46</v>
      </c>
      <c r="C237" s="33">
        <f>SUM(C222:C236)</f>
        <v>12970</v>
      </c>
      <c r="D237" s="33"/>
      <c r="E237" s="33"/>
      <c r="F237" s="32">
        <f>C237*0</f>
        <v>0</v>
      </c>
    </row>
    <row r="238" spans="2:6" x14ac:dyDescent="0.2">
      <c r="B238" s="14" t="s">
        <v>49</v>
      </c>
      <c r="C238" s="14">
        <v>1350</v>
      </c>
      <c r="D238" s="14"/>
      <c r="E238" s="14"/>
      <c r="F238" s="7">
        <f>C238*0</f>
        <v>0</v>
      </c>
    </row>
    <row r="239" spans="2:6" x14ac:dyDescent="0.2">
      <c r="B239" s="14" t="s">
        <v>130</v>
      </c>
      <c r="C239" s="14">
        <v>3000</v>
      </c>
      <c r="D239" s="14"/>
      <c r="E239" s="14"/>
      <c r="F239" s="7">
        <f>C239*0</f>
        <v>0</v>
      </c>
    </row>
    <row r="240" spans="2:6" x14ac:dyDescent="0.2">
      <c r="B240" s="56" t="s">
        <v>53</v>
      </c>
      <c r="C240" s="14">
        <v>132</v>
      </c>
      <c r="D240" s="14"/>
      <c r="E240" s="14"/>
      <c r="F240" s="7">
        <f>C240*0</f>
        <v>0</v>
      </c>
    </row>
    <row r="241" spans="2:6" x14ac:dyDescent="0.2">
      <c r="B241" s="33" t="s">
        <v>54</v>
      </c>
      <c r="C241" s="33">
        <f>SUM(C237:C240)</f>
        <v>17452</v>
      </c>
      <c r="D241" s="33"/>
      <c r="E241" s="33"/>
      <c r="F241" s="32">
        <f>C241*0</f>
        <v>0</v>
      </c>
    </row>
    <row r="251" spans="2:6" ht="21" x14ac:dyDescent="0.2">
      <c r="B251" s="109" t="s">
        <v>45</v>
      </c>
      <c r="C251" s="109"/>
      <c r="D251" s="109"/>
      <c r="E251" s="109"/>
      <c r="F251" s="109"/>
    </row>
    <row r="252" spans="2:6" x14ac:dyDescent="0.2">
      <c r="B252" s="14" t="s">
        <v>12</v>
      </c>
      <c r="C252" s="9" t="s">
        <v>15</v>
      </c>
      <c r="D252" s="9" t="s">
        <v>16</v>
      </c>
      <c r="E252" s="9" t="s">
        <v>17</v>
      </c>
      <c r="F252" s="9" t="s">
        <v>18</v>
      </c>
    </row>
    <row r="253" spans="2:6" x14ac:dyDescent="0.2">
      <c r="B253" s="14"/>
      <c r="C253" s="10">
        <v>2840</v>
      </c>
      <c r="D253" s="10"/>
      <c r="E253" s="10"/>
      <c r="F253" s="7">
        <f>C253*670000</f>
        <v>1902800000</v>
      </c>
    </row>
    <row r="254" spans="2:6" x14ac:dyDescent="0.2">
      <c r="B254" s="14"/>
      <c r="C254" s="10">
        <v>390</v>
      </c>
      <c r="D254" s="10"/>
      <c r="E254" s="10"/>
      <c r="F254" s="7">
        <f t="shared" ref="F254:F270" si="8">C254*670000</f>
        <v>261300000</v>
      </c>
    </row>
    <row r="255" spans="2:6" x14ac:dyDescent="0.2">
      <c r="B255" s="14"/>
      <c r="C255" s="10">
        <v>390</v>
      </c>
      <c r="D255" s="10"/>
      <c r="E255" s="10"/>
      <c r="F255" s="7">
        <f t="shared" si="8"/>
        <v>261300000</v>
      </c>
    </row>
    <row r="256" spans="2:6" x14ac:dyDescent="0.2">
      <c r="B256" s="14"/>
      <c r="C256" s="10">
        <v>260</v>
      </c>
      <c r="D256" s="10"/>
      <c r="E256" s="10"/>
      <c r="F256" s="7">
        <f t="shared" si="8"/>
        <v>174200000</v>
      </c>
    </row>
    <row r="257" spans="2:6" x14ac:dyDescent="0.2">
      <c r="B257" s="14"/>
      <c r="C257" s="10">
        <v>180</v>
      </c>
      <c r="D257" s="10"/>
      <c r="E257" s="10"/>
      <c r="F257" s="7">
        <f t="shared" si="8"/>
        <v>120600000</v>
      </c>
    </row>
    <row r="258" spans="2:6" x14ac:dyDescent="0.2">
      <c r="B258" s="14"/>
      <c r="C258" s="10">
        <v>670</v>
      </c>
      <c r="D258" s="10"/>
      <c r="E258" s="10"/>
      <c r="F258" s="7">
        <f t="shared" si="8"/>
        <v>448900000</v>
      </c>
    </row>
    <row r="259" spans="2:6" x14ac:dyDescent="0.2">
      <c r="B259" s="14"/>
      <c r="C259" s="10">
        <v>330</v>
      </c>
      <c r="D259" s="10"/>
      <c r="E259" s="10"/>
      <c r="F259" s="7">
        <f t="shared" si="8"/>
        <v>221100000</v>
      </c>
    </row>
    <row r="260" spans="2:6" x14ac:dyDescent="0.2">
      <c r="B260" s="14"/>
      <c r="C260" s="10">
        <v>220</v>
      </c>
      <c r="D260" s="10"/>
      <c r="E260" s="10"/>
      <c r="F260" s="7">
        <f t="shared" si="8"/>
        <v>147400000</v>
      </c>
    </row>
    <row r="261" spans="2:6" x14ac:dyDescent="0.2">
      <c r="B261" s="14"/>
      <c r="C261" s="10">
        <v>250</v>
      </c>
      <c r="D261" s="10"/>
      <c r="E261" s="10"/>
      <c r="F261" s="7">
        <f t="shared" si="8"/>
        <v>167500000</v>
      </c>
    </row>
    <row r="262" spans="2:6" x14ac:dyDescent="0.2">
      <c r="B262" s="14"/>
      <c r="C262" s="10">
        <v>150</v>
      </c>
      <c r="D262" s="10"/>
      <c r="E262" s="10"/>
      <c r="F262" s="7">
        <f t="shared" si="8"/>
        <v>100500000</v>
      </c>
    </row>
    <row r="263" spans="2:6" x14ac:dyDescent="0.2">
      <c r="B263" s="14"/>
      <c r="C263" s="10">
        <v>110</v>
      </c>
      <c r="D263" s="10"/>
      <c r="E263" s="10"/>
      <c r="F263" s="7">
        <f t="shared" si="8"/>
        <v>73700000</v>
      </c>
    </row>
    <row r="264" spans="2:6" x14ac:dyDescent="0.2">
      <c r="B264" s="14"/>
      <c r="C264" s="10">
        <v>530</v>
      </c>
      <c r="D264" s="10"/>
      <c r="E264" s="10"/>
      <c r="F264" s="7">
        <f t="shared" si="8"/>
        <v>355100000</v>
      </c>
    </row>
    <row r="265" spans="2:6" x14ac:dyDescent="0.2">
      <c r="B265" s="14"/>
      <c r="C265" s="10">
        <v>710</v>
      </c>
      <c r="D265" s="10"/>
      <c r="E265" s="10"/>
      <c r="F265" s="7">
        <f t="shared" si="8"/>
        <v>475700000</v>
      </c>
    </row>
    <row r="266" spans="2:6" x14ac:dyDescent="0.2">
      <c r="B266" s="14"/>
      <c r="C266" s="10">
        <v>360</v>
      </c>
      <c r="D266" s="10"/>
      <c r="E266" s="10"/>
      <c r="F266" s="7">
        <f t="shared" si="8"/>
        <v>241200000</v>
      </c>
    </row>
    <row r="267" spans="2:6" x14ac:dyDescent="0.2">
      <c r="B267" s="14"/>
      <c r="C267" s="10">
        <v>640</v>
      </c>
      <c r="D267" s="10"/>
      <c r="E267" s="10"/>
      <c r="F267" s="7">
        <f t="shared" si="8"/>
        <v>428800000</v>
      </c>
    </row>
    <row r="268" spans="2:6" x14ac:dyDescent="0.2">
      <c r="B268" s="33" t="s">
        <v>46</v>
      </c>
      <c r="C268" s="33">
        <f>SUM(C253:C267)</f>
        <v>8030</v>
      </c>
      <c r="D268" s="33"/>
      <c r="E268" s="33"/>
      <c r="F268" s="32">
        <f t="shared" si="8"/>
        <v>5380100000</v>
      </c>
    </row>
    <row r="269" spans="2:6" x14ac:dyDescent="0.2">
      <c r="B269" s="14" t="s">
        <v>49</v>
      </c>
      <c r="C269" s="10">
        <v>440</v>
      </c>
      <c r="D269" s="10"/>
      <c r="E269" s="10"/>
      <c r="F269" s="7">
        <f t="shared" si="8"/>
        <v>294800000</v>
      </c>
    </row>
    <row r="270" spans="2:6" x14ac:dyDescent="0.2">
      <c r="B270" s="33" t="s">
        <v>54</v>
      </c>
      <c r="C270" s="33">
        <f>SUM(C268:C269)</f>
        <v>8470</v>
      </c>
      <c r="D270" s="33"/>
      <c r="E270" s="33"/>
      <c r="F270" s="32">
        <f t="shared" si="8"/>
        <v>5674900000</v>
      </c>
    </row>
    <row r="284" spans="2:6" ht="21" x14ac:dyDescent="0.2">
      <c r="B284" s="109" t="s">
        <v>65</v>
      </c>
      <c r="C284" s="109"/>
      <c r="D284" s="109"/>
      <c r="E284" s="109"/>
      <c r="F284" s="109"/>
    </row>
    <row r="285" spans="2:6" x14ac:dyDescent="0.2">
      <c r="B285" s="14" t="s">
        <v>12</v>
      </c>
      <c r="C285" s="35" t="s">
        <v>15</v>
      </c>
      <c r="D285" s="35" t="s">
        <v>16</v>
      </c>
      <c r="E285" s="35" t="s">
        <v>17</v>
      </c>
      <c r="F285" s="35" t="s">
        <v>18</v>
      </c>
    </row>
    <row r="286" spans="2:6" x14ac:dyDescent="0.2">
      <c r="B286" s="14"/>
      <c r="C286" s="7"/>
      <c r="D286" s="7"/>
      <c r="E286" s="7"/>
      <c r="F286" s="7">
        <f>C286*670000</f>
        <v>0</v>
      </c>
    </row>
    <row r="287" spans="2:6" x14ac:dyDescent="0.2">
      <c r="B287" s="14"/>
      <c r="C287" s="7"/>
      <c r="D287" s="7"/>
      <c r="E287" s="7"/>
      <c r="F287" s="7">
        <f t="shared" ref="F287:F292" si="9">C287*670000</f>
        <v>0</v>
      </c>
    </row>
    <row r="288" spans="2:6" x14ac:dyDescent="0.2">
      <c r="B288" s="14"/>
      <c r="C288" s="7"/>
      <c r="D288" s="7"/>
      <c r="E288" s="7"/>
      <c r="F288" s="7">
        <f t="shared" si="9"/>
        <v>0</v>
      </c>
    </row>
    <row r="289" spans="2:6" x14ac:dyDescent="0.2">
      <c r="B289" s="14"/>
      <c r="C289" s="7"/>
      <c r="D289" s="7"/>
      <c r="E289" s="7"/>
      <c r="F289" s="7">
        <f t="shared" si="9"/>
        <v>0</v>
      </c>
    </row>
    <row r="290" spans="2:6" x14ac:dyDescent="0.2">
      <c r="B290" s="14"/>
      <c r="C290" s="7"/>
      <c r="D290" s="7"/>
      <c r="E290" s="7"/>
      <c r="F290" s="7">
        <f t="shared" si="9"/>
        <v>0</v>
      </c>
    </row>
    <row r="291" spans="2:6" x14ac:dyDescent="0.2">
      <c r="B291" s="14"/>
      <c r="C291" s="7"/>
      <c r="D291" s="7"/>
      <c r="E291" s="7"/>
      <c r="F291" s="7">
        <f t="shared" si="9"/>
        <v>0</v>
      </c>
    </row>
    <row r="292" spans="2:6" x14ac:dyDescent="0.2">
      <c r="B292" s="7"/>
      <c r="C292" s="7"/>
      <c r="D292" s="7"/>
      <c r="E292" s="7"/>
      <c r="F292" s="7">
        <f t="shared" si="9"/>
        <v>0</v>
      </c>
    </row>
    <row r="293" spans="2:6" x14ac:dyDescent="0.2">
      <c r="B293" s="35" t="s">
        <v>30</v>
      </c>
      <c r="C293" s="34">
        <f>SUM(C286:C292)</f>
        <v>0</v>
      </c>
      <c r="D293" s="7">
        <v>650000</v>
      </c>
      <c r="E293" s="7">
        <v>20000</v>
      </c>
      <c r="F293" s="34">
        <f>SUM(F286:F292)</f>
        <v>0</v>
      </c>
    </row>
    <row r="297" spans="2:6" ht="21" x14ac:dyDescent="0.2">
      <c r="B297" s="109" t="s">
        <v>66</v>
      </c>
      <c r="C297" s="109"/>
      <c r="D297" s="109"/>
      <c r="E297" s="109"/>
      <c r="F297" s="109"/>
    </row>
    <row r="298" spans="2:6" x14ac:dyDescent="0.2">
      <c r="B298" s="14" t="s">
        <v>12</v>
      </c>
      <c r="C298" s="37" t="s">
        <v>15</v>
      </c>
      <c r="D298" s="37" t="s">
        <v>16</v>
      </c>
      <c r="E298" s="37" t="s">
        <v>17</v>
      </c>
      <c r="F298" s="37" t="s">
        <v>18</v>
      </c>
    </row>
    <row r="299" spans="2:6" x14ac:dyDescent="0.2">
      <c r="B299" s="14"/>
      <c r="C299" s="7">
        <v>3720</v>
      </c>
      <c r="D299" s="7"/>
      <c r="E299" s="7"/>
      <c r="F299" s="7">
        <f>C299*670000</f>
        <v>2492400000</v>
      </c>
    </row>
    <row r="300" spans="2:6" x14ac:dyDescent="0.2">
      <c r="B300" s="14"/>
      <c r="C300" s="7">
        <v>610</v>
      </c>
      <c r="D300" s="7"/>
      <c r="E300" s="7"/>
      <c r="F300" s="7">
        <f t="shared" ref="F300:F305" si="10">C300*670000</f>
        <v>408700000</v>
      </c>
    </row>
    <row r="301" spans="2:6" x14ac:dyDescent="0.2">
      <c r="B301" s="14"/>
      <c r="C301" s="7">
        <v>130</v>
      </c>
      <c r="D301" s="7"/>
      <c r="E301" s="7"/>
      <c r="F301" s="7">
        <f t="shared" si="10"/>
        <v>87100000</v>
      </c>
    </row>
    <row r="302" spans="2:6" x14ac:dyDescent="0.2">
      <c r="B302" s="14"/>
      <c r="C302" s="7">
        <v>290</v>
      </c>
      <c r="D302" s="7"/>
      <c r="E302" s="7"/>
      <c r="F302" s="7">
        <f t="shared" si="10"/>
        <v>194300000</v>
      </c>
    </row>
    <row r="303" spans="2:6" x14ac:dyDescent="0.2">
      <c r="B303" s="37" t="s">
        <v>46</v>
      </c>
      <c r="C303" s="36">
        <f>SUM(C299:C302)</f>
        <v>4750</v>
      </c>
      <c r="D303" s="37"/>
      <c r="E303" s="37"/>
      <c r="F303" s="7">
        <f t="shared" si="10"/>
        <v>3182500000</v>
      </c>
    </row>
    <row r="304" spans="2:6" x14ac:dyDescent="0.2">
      <c r="B304" s="14" t="s">
        <v>55</v>
      </c>
      <c r="C304" s="7">
        <v>165</v>
      </c>
      <c r="D304" s="7"/>
      <c r="E304" s="7"/>
      <c r="F304" s="7">
        <f t="shared" si="10"/>
        <v>110550000</v>
      </c>
    </row>
    <row r="305" spans="2:6" x14ac:dyDescent="0.2">
      <c r="B305" s="7" t="s">
        <v>56</v>
      </c>
      <c r="C305" s="7">
        <v>25</v>
      </c>
      <c r="D305" s="7"/>
      <c r="E305" s="7"/>
      <c r="F305" s="7">
        <f t="shared" si="10"/>
        <v>16750000</v>
      </c>
    </row>
    <row r="306" spans="2:6" x14ac:dyDescent="0.2">
      <c r="B306" s="37" t="s">
        <v>57</v>
      </c>
      <c r="C306" s="36">
        <f>SUM(C303:C305)</f>
        <v>4940</v>
      </c>
      <c r="D306" s="36">
        <v>650000</v>
      </c>
      <c r="E306" s="36">
        <v>20000</v>
      </c>
      <c r="F306" s="36">
        <f>SUM(F299:F305)</f>
        <v>6492300000</v>
      </c>
    </row>
    <row r="307" spans="2:6" x14ac:dyDescent="0.2">
      <c r="B307" s="7" t="s">
        <v>59</v>
      </c>
      <c r="C307" s="17">
        <v>444</v>
      </c>
      <c r="D307" s="17"/>
      <c r="E307" s="17"/>
      <c r="F307" s="17"/>
    </row>
    <row r="308" spans="2:6" x14ac:dyDescent="0.2">
      <c r="B308" s="7" t="s">
        <v>58</v>
      </c>
      <c r="C308" s="18">
        <f>SUM(C306:C307)</f>
        <v>5384</v>
      </c>
      <c r="D308" s="17"/>
      <c r="E308" s="17"/>
      <c r="F308" s="17"/>
    </row>
    <row r="312" spans="2:6" ht="21" x14ac:dyDescent="0.2">
      <c r="B312" s="109" t="s">
        <v>67</v>
      </c>
      <c r="C312" s="109"/>
      <c r="D312" s="109"/>
      <c r="E312" s="109"/>
      <c r="F312" s="109"/>
    </row>
    <row r="313" spans="2:6" x14ac:dyDescent="0.2">
      <c r="B313" s="14" t="s">
        <v>12</v>
      </c>
      <c r="C313" s="39" t="s">
        <v>15</v>
      </c>
      <c r="D313" s="39" t="s">
        <v>16</v>
      </c>
      <c r="E313" s="39" t="s">
        <v>17</v>
      </c>
      <c r="F313" s="39" t="s">
        <v>18</v>
      </c>
    </row>
    <row r="314" spans="2:6" x14ac:dyDescent="0.2">
      <c r="B314" s="14"/>
      <c r="C314" s="7">
        <v>2618</v>
      </c>
      <c r="D314" s="7"/>
      <c r="E314" s="7"/>
      <c r="F314" s="7">
        <f>C314*670000</f>
        <v>1754060000</v>
      </c>
    </row>
    <row r="315" spans="2:6" x14ac:dyDescent="0.2">
      <c r="B315" s="14"/>
      <c r="C315" s="7">
        <v>620</v>
      </c>
      <c r="D315" s="7"/>
      <c r="E315" s="7"/>
      <c r="F315" s="7">
        <f t="shared" ref="F315:F323" si="11">C315*670000</f>
        <v>415400000</v>
      </c>
    </row>
    <row r="316" spans="2:6" x14ac:dyDescent="0.2">
      <c r="B316" s="14"/>
      <c r="C316" s="7">
        <v>1290</v>
      </c>
      <c r="D316" s="7"/>
      <c r="E316" s="7"/>
      <c r="F316" s="7">
        <f t="shared" si="11"/>
        <v>864300000</v>
      </c>
    </row>
    <row r="317" spans="2:6" x14ac:dyDescent="0.2">
      <c r="B317" s="14"/>
      <c r="C317" s="7">
        <v>620</v>
      </c>
      <c r="D317" s="7"/>
      <c r="E317" s="7"/>
      <c r="F317" s="7">
        <f t="shared" si="11"/>
        <v>415400000</v>
      </c>
    </row>
    <row r="318" spans="2:6" x14ac:dyDescent="0.2">
      <c r="B318" s="14"/>
      <c r="C318" s="40">
        <v>400</v>
      </c>
      <c r="D318" s="41"/>
      <c r="E318" s="41"/>
      <c r="F318" s="7">
        <f t="shared" si="11"/>
        <v>268000000</v>
      </c>
    </row>
    <row r="319" spans="2:6" x14ac:dyDescent="0.2">
      <c r="B319" s="39" t="s">
        <v>46</v>
      </c>
      <c r="C319" s="38">
        <f>SUM(C314:C318)</f>
        <v>5548</v>
      </c>
      <c r="D319" s="38"/>
      <c r="E319" s="38"/>
      <c r="F319" s="38">
        <f t="shared" si="11"/>
        <v>3717160000</v>
      </c>
    </row>
    <row r="320" spans="2:6" x14ac:dyDescent="0.2">
      <c r="B320" s="7" t="s">
        <v>49</v>
      </c>
      <c r="C320" s="7">
        <v>10</v>
      </c>
      <c r="D320" s="7"/>
      <c r="E320" s="7"/>
      <c r="F320" s="7">
        <f t="shared" si="11"/>
        <v>6700000</v>
      </c>
    </row>
    <row r="321" spans="2:6" x14ac:dyDescent="0.2">
      <c r="B321" s="41" t="s">
        <v>60</v>
      </c>
      <c r="C321" s="40">
        <v>76</v>
      </c>
      <c r="D321" s="40"/>
      <c r="E321" s="40"/>
      <c r="F321" s="7">
        <f t="shared" si="11"/>
        <v>50920000</v>
      </c>
    </row>
    <row r="322" spans="2:6" x14ac:dyDescent="0.2">
      <c r="B322" s="7" t="s">
        <v>61</v>
      </c>
      <c r="C322" s="17"/>
      <c r="D322" s="17"/>
      <c r="E322" s="17"/>
      <c r="F322" s="7">
        <f t="shared" si="11"/>
        <v>0</v>
      </c>
    </row>
    <row r="323" spans="2:6" x14ac:dyDescent="0.2">
      <c r="B323" s="39" t="s">
        <v>62</v>
      </c>
      <c r="C323" s="39">
        <f>SUM(C319:C321)</f>
        <v>5634</v>
      </c>
      <c r="D323" s="39"/>
      <c r="E323" s="39"/>
      <c r="F323" s="38">
        <f t="shared" si="11"/>
        <v>3774780000</v>
      </c>
    </row>
  </sheetData>
  <mergeCells count="12">
    <mergeCell ref="B312:F312"/>
    <mergeCell ref="B185:F185"/>
    <mergeCell ref="B150:F150"/>
    <mergeCell ref="B116:F116"/>
    <mergeCell ref="B2:F2"/>
    <mergeCell ref="B39:F39"/>
    <mergeCell ref="B66:F66"/>
    <mergeCell ref="B90:F90"/>
    <mergeCell ref="B220:F220"/>
    <mergeCell ref="B251:F251"/>
    <mergeCell ref="B284:F284"/>
    <mergeCell ref="B297:F297"/>
  </mergeCells>
  <phoneticPr fontId="0" type="noConversion"/>
  <pageMargins left="1.1811023622047245" right="0.78740157480314965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zoomScale="33" zoomScaleNormal="33" workbookViewId="0">
      <selection activeCell="J85" sqref="J85"/>
    </sheetView>
  </sheetViews>
  <sheetFormatPr defaultColWidth="9.140625" defaultRowHeight="15.75" x14ac:dyDescent="0.4"/>
  <cols>
    <col min="1" max="1" width="13.140625" style="6" customWidth="1"/>
    <col min="2" max="9" width="11" style="6" customWidth="1"/>
    <col min="10" max="10" width="24.140625" style="6" customWidth="1"/>
    <col min="11" max="11" width="27.85546875" style="6" customWidth="1"/>
    <col min="12" max="12" width="23.85546875" style="6" customWidth="1"/>
    <col min="13" max="13" width="19.28515625" style="6" customWidth="1"/>
    <col min="14" max="16" width="19" style="6" customWidth="1"/>
    <col min="17" max="16384" width="9.140625" style="6"/>
  </cols>
  <sheetData>
    <row r="2" spans="2:16" ht="85.5" customHeight="1" x14ac:dyDescent="0.4"/>
    <row r="3" spans="2:16" ht="24" x14ac:dyDescent="0.6">
      <c r="B3" s="110" t="s">
        <v>84</v>
      </c>
      <c r="C3" s="110"/>
      <c r="D3" s="110"/>
      <c r="E3" s="110"/>
      <c r="F3" s="110"/>
      <c r="G3" s="110"/>
      <c r="H3" s="110"/>
      <c r="I3" s="110"/>
      <c r="J3" s="110"/>
      <c r="L3" s="110" t="s">
        <v>208</v>
      </c>
      <c r="M3" s="110"/>
      <c r="N3" s="110"/>
      <c r="O3" s="110"/>
      <c r="P3" s="110"/>
    </row>
    <row r="5" spans="2:16" ht="35.25" customHeight="1" x14ac:dyDescent="0.4">
      <c r="B5" s="111" t="s">
        <v>12</v>
      </c>
      <c r="C5" s="111" t="s">
        <v>207</v>
      </c>
      <c r="D5" s="111"/>
      <c r="E5" s="111"/>
      <c r="F5" s="111"/>
      <c r="G5" s="111"/>
      <c r="H5" s="111"/>
      <c r="I5" s="111"/>
      <c r="J5" s="111"/>
      <c r="L5" s="111" t="s">
        <v>12</v>
      </c>
      <c r="M5" s="111" t="s">
        <v>20</v>
      </c>
      <c r="N5" s="111"/>
      <c r="O5" s="111"/>
      <c r="P5" s="111"/>
    </row>
    <row r="6" spans="2:16" ht="22.5" customHeight="1" x14ac:dyDescent="0.4">
      <c r="B6" s="111"/>
      <c r="C6" s="111" t="s">
        <v>13</v>
      </c>
      <c r="D6" s="111"/>
      <c r="E6" s="111"/>
      <c r="F6" s="111"/>
      <c r="G6" s="111" t="s">
        <v>14</v>
      </c>
      <c r="H6" s="111"/>
      <c r="I6" s="111"/>
      <c r="J6" s="111"/>
      <c r="L6" s="111"/>
      <c r="M6" s="111" t="s">
        <v>23</v>
      </c>
      <c r="N6" s="111"/>
      <c r="O6" s="111"/>
      <c r="P6" s="111"/>
    </row>
    <row r="7" spans="2:16" ht="63" customHeight="1" x14ac:dyDescent="0.4">
      <c r="B7" s="111"/>
      <c r="C7" s="93" t="s">
        <v>15</v>
      </c>
      <c r="D7" s="93" t="s">
        <v>16</v>
      </c>
      <c r="E7" s="93" t="s">
        <v>17</v>
      </c>
      <c r="F7" s="93" t="s">
        <v>18</v>
      </c>
      <c r="G7" s="93" t="s">
        <v>15</v>
      </c>
      <c r="H7" s="93" t="s">
        <v>16</v>
      </c>
      <c r="I7" s="93" t="s">
        <v>17</v>
      </c>
      <c r="J7" s="93" t="s">
        <v>18</v>
      </c>
      <c r="L7" s="111"/>
      <c r="M7" s="93" t="s">
        <v>15</v>
      </c>
      <c r="N7" s="93" t="s">
        <v>16</v>
      </c>
      <c r="O7" s="93" t="s">
        <v>17</v>
      </c>
      <c r="P7" s="93" t="s">
        <v>18</v>
      </c>
    </row>
    <row r="8" spans="2:16" x14ac:dyDescent="0.4">
      <c r="B8" s="94" t="s">
        <v>0</v>
      </c>
      <c r="C8" s="83">
        <v>920</v>
      </c>
      <c r="D8" s="83"/>
      <c r="E8" s="83"/>
      <c r="F8" s="83">
        <f>C8*0</f>
        <v>0</v>
      </c>
      <c r="G8" s="83">
        <v>0</v>
      </c>
      <c r="H8" s="83"/>
      <c r="I8" s="83"/>
      <c r="J8" s="83">
        <v>0</v>
      </c>
      <c r="L8" s="94" t="s">
        <v>0</v>
      </c>
      <c r="M8" s="83">
        <v>970</v>
      </c>
      <c r="N8" s="83"/>
      <c r="O8" s="83"/>
      <c r="P8" s="83">
        <f>M8*0</f>
        <v>0</v>
      </c>
    </row>
    <row r="9" spans="2:16" x14ac:dyDescent="0.4">
      <c r="B9" s="94" t="s">
        <v>1</v>
      </c>
      <c r="C9" s="83">
        <v>1050</v>
      </c>
      <c r="D9" s="83"/>
      <c r="E9" s="83"/>
      <c r="F9" s="83">
        <f t="shared" ref="F9:F19" si="0">C9*0</f>
        <v>0</v>
      </c>
      <c r="G9" s="83">
        <v>0</v>
      </c>
      <c r="H9" s="83"/>
      <c r="I9" s="83"/>
      <c r="J9" s="83">
        <v>0</v>
      </c>
      <c r="L9" s="94" t="s">
        <v>1</v>
      </c>
      <c r="M9" s="83">
        <v>1050</v>
      </c>
      <c r="N9" s="83"/>
      <c r="O9" s="83"/>
      <c r="P9" s="83">
        <f t="shared" ref="P9:P19" si="1">M9*0</f>
        <v>0</v>
      </c>
    </row>
    <row r="10" spans="2:16" x14ac:dyDescent="0.4">
      <c r="B10" s="94" t="s">
        <v>2</v>
      </c>
      <c r="C10" s="83">
        <v>1160</v>
      </c>
      <c r="D10" s="83"/>
      <c r="E10" s="83"/>
      <c r="F10" s="83">
        <f t="shared" si="0"/>
        <v>0</v>
      </c>
      <c r="G10" s="83">
        <v>0</v>
      </c>
      <c r="H10" s="83"/>
      <c r="I10" s="83"/>
      <c r="J10" s="83">
        <v>0</v>
      </c>
      <c r="L10" s="94" t="s">
        <v>2</v>
      </c>
      <c r="M10" s="83">
        <v>1070</v>
      </c>
      <c r="N10" s="83"/>
      <c r="O10" s="83"/>
      <c r="P10" s="83">
        <f t="shared" si="1"/>
        <v>0</v>
      </c>
    </row>
    <row r="11" spans="2:16" x14ac:dyDescent="0.4">
      <c r="B11" s="94" t="s">
        <v>3</v>
      </c>
      <c r="C11" s="83">
        <v>1620</v>
      </c>
      <c r="D11" s="83"/>
      <c r="E11" s="83"/>
      <c r="F11" s="83">
        <f t="shared" si="0"/>
        <v>0</v>
      </c>
      <c r="G11" s="83">
        <v>0</v>
      </c>
      <c r="H11" s="83"/>
      <c r="I11" s="83"/>
      <c r="J11" s="83">
        <v>0</v>
      </c>
      <c r="L11" s="94" t="s">
        <v>3</v>
      </c>
      <c r="M11" s="83">
        <v>950</v>
      </c>
      <c r="N11" s="83"/>
      <c r="O11" s="83"/>
      <c r="P11" s="83">
        <f t="shared" si="1"/>
        <v>0</v>
      </c>
    </row>
    <row r="12" spans="2:16" x14ac:dyDescent="0.4">
      <c r="B12" s="94" t="s">
        <v>4</v>
      </c>
      <c r="C12" s="83">
        <v>1710</v>
      </c>
      <c r="D12" s="83"/>
      <c r="E12" s="83"/>
      <c r="F12" s="83">
        <f t="shared" si="0"/>
        <v>0</v>
      </c>
      <c r="G12" s="83">
        <v>0</v>
      </c>
      <c r="H12" s="83"/>
      <c r="I12" s="83"/>
      <c r="J12" s="83">
        <v>0</v>
      </c>
      <c r="L12" s="94" t="s">
        <v>4</v>
      </c>
      <c r="M12" s="83">
        <v>1010</v>
      </c>
      <c r="N12" s="83"/>
      <c r="O12" s="83"/>
      <c r="P12" s="83">
        <f t="shared" si="1"/>
        <v>0</v>
      </c>
    </row>
    <row r="13" spans="2:16" x14ac:dyDescent="0.4">
      <c r="B13" s="94" t="s">
        <v>5</v>
      </c>
      <c r="C13" s="83">
        <v>1680</v>
      </c>
      <c r="D13" s="83"/>
      <c r="E13" s="83"/>
      <c r="F13" s="83">
        <f t="shared" si="0"/>
        <v>0</v>
      </c>
      <c r="G13" s="83">
        <v>0</v>
      </c>
      <c r="H13" s="83"/>
      <c r="I13" s="83"/>
      <c r="J13" s="83">
        <v>0</v>
      </c>
      <c r="L13" s="94" t="s">
        <v>5</v>
      </c>
      <c r="M13" s="83">
        <v>1130</v>
      </c>
      <c r="N13" s="83"/>
      <c r="O13" s="83"/>
      <c r="P13" s="83">
        <f t="shared" si="1"/>
        <v>0</v>
      </c>
    </row>
    <row r="14" spans="2:16" x14ac:dyDescent="0.4">
      <c r="B14" s="94" t="s">
        <v>6</v>
      </c>
      <c r="C14" s="83">
        <v>1860</v>
      </c>
      <c r="D14" s="83"/>
      <c r="E14" s="83"/>
      <c r="F14" s="83">
        <f t="shared" si="0"/>
        <v>0</v>
      </c>
      <c r="G14" s="83">
        <v>0</v>
      </c>
      <c r="H14" s="83"/>
      <c r="I14" s="83"/>
      <c r="J14" s="83">
        <v>0</v>
      </c>
      <c r="L14" s="94" t="s">
        <v>6</v>
      </c>
      <c r="M14" s="83">
        <v>1070</v>
      </c>
      <c r="N14" s="83"/>
      <c r="O14" s="83"/>
      <c r="P14" s="83">
        <f t="shared" si="1"/>
        <v>0</v>
      </c>
    </row>
    <row r="15" spans="2:16" x14ac:dyDescent="0.4">
      <c r="B15" s="94" t="s">
        <v>7</v>
      </c>
      <c r="C15" s="83">
        <v>1150</v>
      </c>
      <c r="D15" s="83"/>
      <c r="E15" s="83"/>
      <c r="F15" s="83">
        <f t="shared" si="0"/>
        <v>0</v>
      </c>
      <c r="G15" s="83">
        <v>0</v>
      </c>
      <c r="H15" s="83"/>
      <c r="I15" s="83"/>
      <c r="J15" s="83">
        <v>0</v>
      </c>
      <c r="L15" s="94" t="s">
        <v>7</v>
      </c>
      <c r="M15" s="83">
        <v>540</v>
      </c>
      <c r="N15" s="83"/>
      <c r="O15" s="83"/>
      <c r="P15" s="83">
        <f t="shared" si="1"/>
        <v>0</v>
      </c>
    </row>
    <row r="16" spans="2:16" x14ac:dyDescent="0.4">
      <c r="B16" s="94" t="s">
        <v>8</v>
      </c>
      <c r="C16" s="83">
        <v>730</v>
      </c>
      <c r="D16" s="83"/>
      <c r="E16" s="83"/>
      <c r="F16" s="83">
        <f t="shared" si="0"/>
        <v>0</v>
      </c>
      <c r="G16" s="83">
        <v>0</v>
      </c>
      <c r="H16" s="83"/>
      <c r="I16" s="83"/>
      <c r="J16" s="83">
        <f>G16*670000</f>
        <v>0</v>
      </c>
      <c r="L16" s="94" t="s">
        <v>8</v>
      </c>
      <c r="M16" s="83">
        <v>380</v>
      </c>
      <c r="N16" s="83"/>
      <c r="O16" s="83"/>
      <c r="P16" s="83">
        <f t="shared" si="1"/>
        <v>0</v>
      </c>
    </row>
    <row r="17" spans="2:16" x14ac:dyDescent="0.4">
      <c r="B17" s="94" t="s">
        <v>9</v>
      </c>
      <c r="C17" s="83"/>
      <c r="D17" s="83"/>
      <c r="E17" s="83"/>
      <c r="F17" s="83">
        <f t="shared" si="0"/>
        <v>0</v>
      </c>
      <c r="G17" s="83">
        <v>0</v>
      </c>
      <c r="H17" s="83"/>
      <c r="I17" s="83"/>
      <c r="J17" s="83">
        <v>0</v>
      </c>
      <c r="L17" s="94" t="s">
        <v>9</v>
      </c>
      <c r="M17" s="83"/>
      <c r="N17" s="83"/>
      <c r="O17" s="83"/>
      <c r="P17" s="83">
        <f t="shared" si="1"/>
        <v>0</v>
      </c>
    </row>
    <row r="18" spans="2:16" x14ac:dyDescent="0.4">
      <c r="B18" s="94" t="s">
        <v>10</v>
      </c>
      <c r="C18" s="83"/>
      <c r="D18" s="83"/>
      <c r="E18" s="83"/>
      <c r="F18" s="83">
        <f t="shared" si="0"/>
        <v>0</v>
      </c>
      <c r="G18" s="83">
        <v>0</v>
      </c>
      <c r="H18" s="83"/>
      <c r="I18" s="83"/>
      <c r="J18" s="83">
        <v>0</v>
      </c>
      <c r="L18" s="94" t="s">
        <v>10</v>
      </c>
      <c r="M18" s="83"/>
      <c r="N18" s="83"/>
      <c r="O18" s="83"/>
      <c r="P18" s="83">
        <f t="shared" si="1"/>
        <v>0</v>
      </c>
    </row>
    <row r="19" spans="2:16" x14ac:dyDescent="0.4">
      <c r="B19" s="94" t="s">
        <v>11</v>
      </c>
      <c r="C19" s="83"/>
      <c r="D19" s="83"/>
      <c r="E19" s="83"/>
      <c r="F19" s="83">
        <f t="shared" si="0"/>
        <v>0</v>
      </c>
      <c r="G19" s="83">
        <v>0</v>
      </c>
      <c r="H19" s="83"/>
      <c r="I19" s="83"/>
      <c r="J19" s="83"/>
      <c r="L19" s="94" t="s">
        <v>11</v>
      </c>
      <c r="M19" s="83"/>
      <c r="N19" s="83"/>
      <c r="O19" s="83"/>
      <c r="P19" s="83">
        <f t="shared" si="1"/>
        <v>0</v>
      </c>
    </row>
    <row r="20" spans="2:16" x14ac:dyDescent="0.4">
      <c r="B20" s="94" t="s">
        <v>19</v>
      </c>
      <c r="C20" s="95">
        <f>SUM(C8:C19)</f>
        <v>11880</v>
      </c>
      <c r="D20" s="95"/>
      <c r="E20" s="95"/>
      <c r="F20" s="95">
        <f>SUM(F8:F19)</f>
        <v>0</v>
      </c>
      <c r="G20" s="95">
        <f>SUM(G8:G19)</f>
        <v>0</v>
      </c>
      <c r="H20" s="95"/>
      <c r="I20" s="95"/>
      <c r="J20" s="95">
        <f>SUM(J8:J19)</f>
        <v>0</v>
      </c>
      <c r="L20" s="94" t="s">
        <v>19</v>
      </c>
      <c r="M20" s="95">
        <f>SUM(M8:M19)</f>
        <v>8170</v>
      </c>
      <c r="N20" s="95"/>
      <c r="O20" s="95"/>
      <c r="P20" s="95">
        <f>SUM(P8:P19)</f>
        <v>0</v>
      </c>
    </row>
  </sheetData>
  <mergeCells count="9">
    <mergeCell ref="L3:P3"/>
    <mergeCell ref="L5:L7"/>
    <mergeCell ref="M5:P5"/>
    <mergeCell ref="M6:P6"/>
    <mergeCell ref="B3:J3"/>
    <mergeCell ref="B5:B7"/>
    <mergeCell ref="C5:J5"/>
    <mergeCell ref="C6:F6"/>
    <mergeCell ref="G6:J6"/>
  </mergeCells>
  <phoneticPr fontId="1" type="noConversion"/>
  <pageMargins left="0.39370078740157483" right="0.39370078740157483" top="0.78740157480314965" bottom="0.78740157480314965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topLeftCell="H13" zoomScale="89" zoomScaleNormal="89" workbookViewId="0">
      <selection activeCell="F7" sqref="F7"/>
    </sheetView>
  </sheetViews>
  <sheetFormatPr defaultColWidth="9.140625" defaultRowHeight="15.75" x14ac:dyDescent="0.4"/>
  <cols>
    <col min="1" max="2" width="9.140625" style="8"/>
    <col min="3" max="5" width="26.7109375" style="8" customWidth="1"/>
    <col min="6" max="6" width="28.42578125" style="8" customWidth="1"/>
    <col min="7" max="7" width="18.5703125" style="8" customWidth="1"/>
    <col min="8" max="8" width="10.85546875" style="8" customWidth="1"/>
    <col min="9" max="18" width="11.28515625" style="8" customWidth="1"/>
    <col min="19" max="19" width="9.140625" style="8"/>
    <col min="20" max="20" width="10.85546875" style="8" bestFit="1" customWidth="1"/>
    <col min="21" max="16384" width="9.140625" style="8"/>
  </cols>
  <sheetData>
    <row r="1" spans="2:20" ht="123.75" customHeight="1" x14ac:dyDescent="0.4"/>
    <row r="2" spans="2:20" ht="24" x14ac:dyDescent="0.6">
      <c r="B2" s="113" t="s">
        <v>209</v>
      </c>
      <c r="C2" s="113"/>
      <c r="D2" s="113"/>
      <c r="E2" s="113"/>
      <c r="F2" s="113"/>
      <c r="J2" s="114" t="s">
        <v>210</v>
      </c>
      <c r="K2" s="114"/>
      <c r="L2" s="114"/>
      <c r="M2" s="114"/>
      <c r="N2" s="114"/>
      <c r="O2" s="114"/>
      <c r="P2" s="114"/>
      <c r="Q2" s="114"/>
      <c r="R2" s="114"/>
    </row>
    <row r="3" spans="2:20" x14ac:dyDescent="0.4">
      <c r="B3" s="79"/>
      <c r="C3" s="79"/>
      <c r="D3" s="79"/>
      <c r="E3" s="79"/>
      <c r="F3" s="79"/>
      <c r="J3" s="86"/>
      <c r="K3" s="86"/>
      <c r="L3" s="86"/>
      <c r="M3" s="86"/>
      <c r="N3" s="86"/>
      <c r="O3" s="86"/>
      <c r="P3" s="86"/>
      <c r="Q3" s="86"/>
      <c r="R3" s="86"/>
    </row>
    <row r="4" spans="2:20" x14ac:dyDescent="0.4">
      <c r="B4" s="112" t="s">
        <v>12</v>
      </c>
      <c r="C4" s="112" t="s">
        <v>21</v>
      </c>
      <c r="D4" s="112"/>
      <c r="E4" s="112"/>
      <c r="F4" s="112"/>
      <c r="J4" s="115" t="s">
        <v>12</v>
      </c>
      <c r="K4" s="115" t="s">
        <v>22</v>
      </c>
      <c r="L4" s="115"/>
      <c r="M4" s="115"/>
      <c r="N4" s="115"/>
      <c r="O4" s="115"/>
      <c r="P4" s="115"/>
      <c r="Q4" s="115"/>
      <c r="R4" s="115"/>
    </row>
    <row r="5" spans="2:20" x14ac:dyDescent="0.4">
      <c r="B5" s="112"/>
      <c r="C5" s="112" t="s">
        <v>23</v>
      </c>
      <c r="D5" s="112"/>
      <c r="E5" s="112"/>
      <c r="F5" s="112"/>
      <c r="J5" s="115"/>
      <c r="K5" s="115" t="s">
        <v>13</v>
      </c>
      <c r="L5" s="115"/>
      <c r="M5" s="115"/>
      <c r="N5" s="115"/>
      <c r="O5" s="115" t="s">
        <v>14</v>
      </c>
      <c r="P5" s="115"/>
      <c r="Q5" s="115"/>
      <c r="R5" s="115"/>
    </row>
    <row r="6" spans="2:20" ht="63.75" customHeight="1" x14ac:dyDescent="0.4">
      <c r="B6" s="112"/>
      <c r="C6" s="80" t="s">
        <v>15</v>
      </c>
      <c r="D6" s="80" t="s">
        <v>16</v>
      </c>
      <c r="E6" s="80" t="s">
        <v>17</v>
      </c>
      <c r="F6" s="80" t="s">
        <v>18</v>
      </c>
      <c r="J6" s="115"/>
      <c r="K6" s="87" t="s">
        <v>15</v>
      </c>
      <c r="L6" s="87" t="s">
        <v>16</v>
      </c>
      <c r="M6" s="87" t="s">
        <v>17</v>
      </c>
      <c r="N6" s="87" t="s">
        <v>18</v>
      </c>
      <c r="O6" s="87" t="s">
        <v>15</v>
      </c>
      <c r="P6" s="87" t="s">
        <v>16</v>
      </c>
      <c r="Q6" s="87" t="s">
        <v>17</v>
      </c>
      <c r="R6" s="87" t="s">
        <v>18</v>
      </c>
    </row>
    <row r="7" spans="2:20" x14ac:dyDescent="0.4">
      <c r="B7" s="81" t="s">
        <v>0</v>
      </c>
      <c r="C7" s="82">
        <v>810</v>
      </c>
      <c r="D7" s="82"/>
      <c r="E7" s="82"/>
      <c r="F7" s="83">
        <f>C7*0</f>
        <v>0</v>
      </c>
      <c r="J7" s="88" t="s">
        <v>0</v>
      </c>
      <c r="K7" s="89">
        <v>510</v>
      </c>
      <c r="L7" s="89"/>
      <c r="M7" s="89"/>
      <c r="N7" s="90">
        <f>K7*0</f>
        <v>0</v>
      </c>
      <c r="O7" s="89">
        <v>0</v>
      </c>
      <c r="P7" s="89"/>
      <c r="Q7" s="89"/>
      <c r="R7" s="90">
        <f>O7*670000</f>
        <v>0</v>
      </c>
    </row>
    <row r="8" spans="2:20" x14ac:dyDescent="0.4">
      <c r="B8" s="81" t="s">
        <v>1</v>
      </c>
      <c r="C8" s="82">
        <v>1220</v>
      </c>
      <c r="D8" s="82"/>
      <c r="E8" s="82"/>
      <c r="F8" s="83">
        <f t="shared" ref="F8:F18" si="0">C8*0</f>
        <v>0</v>
      </c>
      <c r="J8" s="88" t="s">
        <v>1</v>
      </c>
      <c r="K8" s="89">
        <v>750</v>
      </c>
      <c r="L8" s="89"/>
      <c r="M8" s="89"/>
      <c r="N8" s="90">
        <f t="shared" ref="N8:N18" si="1">K8*0</f>
        <v>0</v>
      </c>
      <c r="O8" s="89">
        <v>0</v>
      </c>
      <c r="P8" s="89"/>
      <c r="Q8" s="89"/>
      <c r="R8" s="90">
        <f t="shared" ref="R8:R9" si="2">O8*670000</f>
        <v>0</v>
      </c>
    </row>
    <row r="9" spans="2:20" x14ac:dyDescent="0.4">
      <c r="B9" s="81" t="s">
        <v>2</v>
      </c>
      <c r="C9" s="82">
        <v>1240</v>
      </c>
      <c r="D9" s="82"/>
      <c r="E9" s="82"/>
      <c r="F9" s="83">
        <f t="shared" si="0"/>
        <v>0</v>
      </c>
      <c r="J9" s="88" t="s">
        <v>2</v>
      </c>
      <c r="K9" s="89">
        <v>1050</v>
      </c>
      <c r="L9" s="89"/>
      <c r="M9" s="89"/>
      <c r="N9" s="90">
        <f t="shared" si="1"/>
        <v>0</v>
      </c>
      <c r="O9" s="89">
        <v>0</v>
      </c>
      <c r="P9" s="89"/>
      <c r="Q9" s="89"/>
      <c r="R9" s="90">
        <f t="shared" si="2"/>
        <v>0</v>
      </c>
    </row>
    <row r="10" spans="2:20" x14ac:dyDescent="0.4">
      <c r="B10" s="81" t="s">
        <v>3</v>
      </c>
      <c r="C10" s="82">
        <v>1100</v>
      </c>
      <c r="D10" s="82"/>
      <c r="E10" s="82"/>
      <c r="F10" s="83">
        <f t="shared" si="0"/>
        <v>0</v>
      </c>
      <c r="J10" s="88" t="s">
        <v>3</v>
      </c>
      <c r="K10" s="89">
        <v>900</v>
      </c>
      <c r="L10" s="89"/>
      <c r="M10" s="89"/>
      <c r="N10" s="90">
        <f t="shared" si="1"/>
        <v>0</v>
      </c>
      <c r="O10" s="89">
        <v>0</v>
      </c>
      <c r="P10" s="89"/>
      <c r="Q10" s="89"/>
      <c r="R10" s="90"/>
    </row>
    <row r="11" spans="2:20" x14ac:dyDescent="0.4">
      <c r="B11" s="81" t="s">
        <v>4</v>
      </c>
      <c r="C11" s="82">
        <v>1690</v>
      </c>
      <c r="D11" s="82"/>
      <c r="E11" s="82"/>
      <c r="F11" s="83">
        <f t="shared" si="0"/>
        <v>0</v>
      </c>
      <c r="J11" s="88" t="s">
        <v>4</v>
      </c>
      <c r="K11" s="89">
        <v>890</v>
      </c>
      <c r="L11" s="89"/>
      <c r="M11" s="89"/>
      <c r="N11" s="90">
        <f t="shared" si="1"/>
        <v>0</v>
      </c>
      <c r="O11" s="89"/>
      <c r="P11" s="89"/>
      <c r="Q11" s="89"/>
      <c r="R11" s="90"/>
    </row>
    <row r="12" spans="2:20" x14ac:dyDescent="0.4">
      <c r="B12" s="81" t="s">
        <v>5</v>
      </c>
      <c r="C12" s="82">
        <v>1540</v>
      </c>
      <c r="D12" s="82"/>
      <c r="E12" s="82"/>
      <c r="F12" s="83">
        <f t="shared" si="0"/>
        <v>0</v>
      </c>
      <c r="J12" s="88" t="s">
        <v>5</v>
      </c>
      <c r="K12" s="89">
        <v>1030</v>
      </c>
      <c r="L12" s="89"/>
      <c r="M12" s="89"/>
      <c r="N12" s="90">
        <f t="shared" si="1"/>
        <v>0</v>
      </c>
      <c r="O12" s="89"/>
      <c r="P12" s="89"/>
      <c r="Q12" s="89"/>
      <c r="R12" s="90"/>
    </row>
    <row r="13" spans="2:20" x14ac:dyDescent="0.4">
      <c r="B13" s="81" t="s">
        <v>6</v>
      </c>
      <c r="C13" s="82">
        <v>1550</v>
      </c>
      <c r="D13" s="82"/>
      <c r="E13" s="82"/>
      <c r="F13" s="83">
        <f t="shared" si="0"/>
        <v>0</v>
      </c>
      <c r="J13" s="88" t="s">
        <v>6</v>
      </c>
      <c r="K13" s="89">
        <v>970</v>
      </c>
      <c r="L13" s="89"/>
      <c r="M13" s="89"/>
      <c r="N13" s="90">
        <f t="shared" si="1"/>
        <v>0</v>
      </c>
      <c r="O13" s="89"/>
      <c r="P13" s="89"/>
      <c r="Q13" s="89"/>
      <c r="R13" s="90"/>
    </row>
    <row r="14" spans="2:20" x14ac:dyDescent="0.4">
      <c r="B14" s="81" t="s">
        <v>7</v>
      </c>
      <c r="C14" s="82">
        <v>770</v>
      </c>
      <c r="D14" s="82"/>
      <c r="E14" s="82"/>
      <c r="F14" s="83">
        <f t="shared" si="0"/>
        <v>0</v>
      </c>
      <c r="J14" s="88" t="s">
        <v>7</v>
      </c>
      <c r="K14" s="89">
        <v>540</v>
      </c>
      <c r="L14" s="89"/>
      <c r="M14" s="89"/>
      <c r="N14" s="90">
        <f t="shared" si="1"/>
        <v>0</v>
      </c>
      <c r="O14" s="89"/>
      <c r="P14" s="89"/>
      <c r="Q14" s="89"/>
      <c r="R14" s="90"/>
    </row>
    <row r="15" spans="2:20" x14ac:dyDescent="0.4">
      <c r="B15" s="81" t="s">
        <v>8</v>
      </c>
      <c r="C15" s="82">
        <v>310</v>
      </c>
      <c r="D15" s="82"/>
      <c r="E15" s="82"/>
      <c r="F15" s="83">
        <f t="shared" si="0"/>
        <v>0</v>
      </c>
      <c r="J15" s="88" t="s">
        <v>8</v>
      </c>
      <c r="K15" s="89">
        <v>290</v>
      </c>
      <c r="L15" s="89"/>
      <c r="M15" s="89"/>
      <c r="N15" s="90">
        <f t="shared" si="1"/>
        <v>0</v>
      </c>
      <c r="O15" s="89"/>
      <c r="P15" s="89"/>
      <c r="Q15" s="89"/>
      <c r="R15" s="90"/>
      <c r="T15" s="6"/>
    </row>
    <row r="16" spans="2:20" x14ac:dyDescent="0.4">
      <c r="B16" s="81" t="s">
        <v>9</v>
      </c>
      <c r="C16" s="82"/>
      <c r="D16" s="82"/>
      <c r="E16" s="82"/>
      <c r="F16" s="83">
        <f t="shared" si="0"/>
        <v>0</v>
      </c>
      <c r="J16" s="88" t="s">
        <v>9</v>
      </c>
      <c r="K16" s="89"/>
      <c r="L16" s="89"/>
      <c r="M16" s="89"/>
      <c r="N16" s="90">
        <f t="shared" si="1"/>
        <v>0</v>
      </c>
      <c r="O16" s="89"/>
      <c r="P16" s="89"/>
      <c r="Q16" s="89"/>
      <c r="R16" s="90"/>
    </row>
    <row r="17" spans="2:20" x14ac:dyDescent="0.4">
      <c r="B17" s="81" t="s">
        <v>10</v>
      </c>
      <c r="C17" s="82"/>
      <c r="D17" s="82"/>
      <c r="E17" s="82"/>
      <c r="F17" s="83">
        <f t="shared" si="0"/>
        <v>0</v>
      </c>
      <c r="J17" s="88" t="s">
        <v>10</v>
      </c>
      <c r="K17" s="89"/>
      <c r="L17" s="89"/>
      <c r="M17" s="89"/>
      <c r="N17" s="90">
        <f t="shared" si="1"/>
        <v>0</v>
      </c>
      <c r="O17" s="89"/>
      <c r="P17" s="89"/>
      <c r="Q17" s="89"/>
      <c r="R17" s="90"/>
    </row>
    <row r="18" spans="2:20" x14ac:dyDescent="0.4">
      <c r="B18" s="81" t="s">
        <v>11</v>
      </c>
      <c r="C18" s="82"/>
      <c r="D18" s="82"/>
      <c r="E18" s="82"/>
      <c r="F18" s="83">
        <f t="shared" si="0"/>
        <v>0</v>
      </c>
      <c r="J18" s="88" t="s">
        <v>11</v>
      </c>
      <c r="K18" s="89"/>
      <c r="L18" s="89"/>
      <c r="M18" s="89"/>
      <c r="N18" s="90">
        <f t="shared" si="1"/>
        <v>0</v>
      </c>
      <c r="O18" s="89"/>
      <c r="P18" s="89"/>
      <c r="Q18" s="89"/>
      <c r="R18" s="90"/>
    </row>
    <row r="19" spans="2:20" x14ac:dyDescent="0.4">
      <c r="B19" s="81" t="s">
        <v>19</v>
      </c>
      <c r="C19" s="84">
        <f>SUM(C7:C18)</f>
        <v>10230</v>
      </c>
      <c r="D19" s="84"/>
      <c r="E19" s="84"/>
      <c r="F19" s="85">
        <f>SUM(F7:F18)</f>
        <v>0</v>
      </c>
      <c r="J19" s="88" t="s">
        <v>19</v>
      </c>
      <c r="K19" s="91">
        <f>SUM(K7:K18)</f>
        <v>6930</v>
      </c>
      <c r="L19" s="91"/>
      <c r="M19" s="91"/>
      <c r="N19" s="92">
        <f>SUM(N7:N18)</f>
        <v>0</v>
      </c>
      <c r="O19" s="91">
        <f>SUM(O7:O18)</f>
        <v>0</v>
      </c>
      <c r="P19" s="91">
        <v>0</v>
      </c>
      <c r="Q19" s="91"/>
      <c r="R19" s="92">
        <f>SUM(R7:R18)</f>
        <v>0</v>
      </c>
    </row>
    <row r="20" spans="2:20" x14ac:dyDescent="0.4">
      <c r="T20" s="1"/>
    </row>
    <row r="23" spans="2:20" x14ac:dyDescent="0.4">
      <c r="C23" s="6"/>
      <c r="F23" s="6"/>
      <c r="Q23" s="12"/>
      <c r="R23" s="12"/>
    </row>
    <row r="26" spans="2:20" x14ac:dyDescent="0.4">
      <c r="E26" s="6"/>
    </row>
  </sheetData>
  <mergeCells count="9">
    <mergeCell ref="B4:B6"/>
    <mergeCell ref="B2:F2"/>
    <mergeCell ref="J2:R2"/>
    <mergeCell ref="J4:J6"/>
    <mergeCell ref="K4:R4"/>
    <mergeCell ref="K5:N5"/>
    <mergeCell ref="O5:R5"/>
    <mergeCell ref="C4:F4"/>
    <mergeCell ref="C5:F5"/>
  </mergeCells>
  <phoneticPr fontId="1" type="noConversion"/>
  <pageMargins left="0.39370078740157483" right="0.39370078740157483" top="0.78740157480314965" bottom="0.78740157480314965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topLeftCell="I1" zoomScale="85" zoomScaleNormal="85" workbookViewId="0">
      <selection activeCell="Y17" sqref="Y17"/>
    </sheetView>
  </sheetViews>
  <sheetFormatPr defaultColWidth="9.140625" defaultRowHeight="15.75" x14ac:dyDescent="0.4"/>
  <cols>
    <col min="1" max="2" width="9.140625" style="1"/>
    <col min="3" max="17" width="8.85546875" style="1" customWidth="1"/>
    <col min="18" max="18" width="9.140625" style="1"/>
    <col min="19" max="23" width="11.42578125" style="1" customWidth="1"/>
    <col min="24" max="27" width="21.140625" style="1" customWidth="1"/>
    <col min="28" max="16384" width="9.140625" style="1"/>
  </cols>
  <sheetData>
    <row r="1" spans="1:27" ht="94.5" customHeight="1" x14ac:dyDescent="0.4"/>
    <row r="2" spans="1:27" ht="28.5" customHeight="1" x14ac:dyDescent="0.4">
      <c r="A2" s="116" t="s">
        <v>219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  <c r="R2" s="116" t="s">
        <v>211</v>
      </c>
      <c r="S2" s="117"/>
      <c r="T2" s="117"/>
      <c r="U2" s="117"/>
      <c r="V2" s="117"/>
      <c r="W2" s="117"/>
      <c r="X2" s="117"/>
      <c r="Y2" s="117"/>
      <c r="Z2" s="117"/>
      <c r="AA2" s="118"/>
    </row>
    <row r="3" spans="1:27" ht="26.25" customHeight="1" x14ac:dyDescent="0.4">
      <c r="A3" s="119" t="s">
        <v>24</v>
      </c>
      <c r="B3" s="120" t="s">
        <v>25</v>
      </c>
      <c r="C3" s="119" t="s">
        <v>26</v>
      </c>
      <c r="D3" s="119"/>
      <c r="E3" s="119"/>
      <c r="F3" s="119" t="s">
        <v>27</v>
      </c>
      <c r="G3" s="119"/>
      <c r="H3" s="119"/>
      <c r="I3" s="119" t="s">
        <v>28</v>
      </c>
      <c r="J3" s="119"/>
      <c r="K3" s="119"/>
      <c r="L3" s="122" t="s">
        <v>29</v>
      </c>
      <c r="M3" s="123"/>
      <c r="N3" s="124"/>
      <c r="O3" s="122" t="s">
        <v>218</v>
      </c>
      <c r="P3" s="123"/>
      <c r="Q3" s="124"/>
      <c r="R3" s="128" t="s">
        <v>24</v>
      </c>
      <c r="S3" s="127" t="s">
        <v>33</v>
      </c>
      <c r="T3" s="126"/>
      <c r="U3" s="122" t="s">
        <v>34</v>
      </c>
      <c r="V3" s="123"/>
      <c r="W3" s="126"/>
      <c r="X3" s="122" t="s">
        <v>201</v>
      </c>
      <c r="Y3" s="125"/>
      <c r="Z3" s="125"/>
      <c r="AA3" s="126"/>
    </row>
    <row r="4" spans="1:27" ht="15.75" customHeight="1" x14ac:dyDescent="0.4">
      <c r="A4" s="119"/>
      <c r="B4" s="121"/>
      <c r="C4" s="2" t="s">
        <v>13</v>
      </c>
      <c r="D4" s="2" t="s">
        <v>14</v>
      </c>
      <c r="E4" s="2" t="s">
        <v>30</v>
      </c>
      <c r="F4" s="2" t="s">
        <v>13</v>
      </c>
      <c r="G4" s="2" t="s">
        <v>14</v>
      </c>
      <c r="H4" s="2" t="s">
        <v>30</v>
      </c>
      <c r="I4" s="2" t="s">
        <v>13</v>
      </c>
      <c r="J4" s="2" t="s">
        <v>14</v>
      </c>
      <c r="K4" s="57" t="s">
        <v>30</v>
      </c>
      <c r="L4" s="99" t="s">
        <v>13</v>
      </c>
      <c r="M4" s="99" t="s">
        <v>14</v>
      </c>
      <c r="N4" s="99" t="s">
        <v>30</v>
      </c>
      <c r="O4" s="2" t="s">
        <v>13</v>
      </c>
      <c r="P4" s="2" t="s">
        <v>14</v>
      </c>
      <c r="Q4" s="2" t="s">
        <v>30</v>
      </c>
      <c r="R4" s="129"/>
      <c r="S4" s="3" t="s">
        <v>35</v>
      </c>
      <c r="T4" s="2" t="s">
        <v>36</v>
      </c>
      <c r="U4" s="2" t="s">
        <v>37</v>
      </c>
      <c r="V4" s="108" t="s">
        <v>248</v>
      </c>
      <c r="W4" s="2" t="s">
        <v>36</v>
      </c>
      <c r="X4" s="2" t="s">
        <v>38</v>
      </c>
      <c r="Y4" s="2" t="s">
        <v>39</v>
      </c>
      <c r="Z4" s="2" t="s">
        <v>40</v>
      </c>
      <c r="AA4" s="2" t="s">
        <v>41</v>
      </c>
    </row>
    <row r="5" spans="1:27" ht="21" x14ac:dyDescent="0.4">
      <c r="A5" s="2" t="s">
        <v>0</v>
      </c>
      <c r="B5" s="100">
        <v>11580</v>
      </c>
      <c r="C5" s="100">
        <v>480</v>
      </c>
      <c r="D5" s="100">
        <v>0</v>
      </c>
      <c r="E5" s="101">
        <f>SUM(C5:D5)</f>
        <v>480</v>
      </c>
      <c r="F5" s="100">
        <v>690</v>
      </c>
      <c r="G5" s="100">
        <v>0</v>
      </c>
      <c r="H5" s="101">
        <f>SUM(F5:G5)</f>
        <v>690</v>
      </c>
      <c r="I5" s="100">
        <v>680</v>
      </c>
      <c r="J5" s="100">
        <v>0</v>
      </c>
      <c r="K5" s="101">
        <f t="shared" ref="K5:K16" si="0">SUM(I5:J5)</f>
        <v>680</v>
      </c>
      <c r="L5" s="100">
        <v>520</v>
      </c>
      <c r="M5" s="100">
        <v>0</v>
      </c>
      <c r="N5" s="101">
        <f>SUM(L5:M5)</f>
        <v>520</v>
      </c>
      <c r="O5" s="100">
        <v>0</v>
      </c>
      <c r="P5" s="100">
        <v>0</v>
      </c>
      <c r="Q5" s="101">
        <f>SUM(O5:P5)</f>
        <v>0</v>
      </c>
      <c r="R5" s="2" t="s">
        <v>0</v>
      </c>
      <c r="S5" s="103">
        <v>20</v>
      </c>
      <c r="T5" s="104">
        <v>25</v>
      </c>
      <c r="U5" s="104">
        <v>15090</v>
      </c>
      <c r="V5" s="104"/>
      <c r="W5" s="104">
        <v>17300</v>
      </c>
      <c r="X5" s="96" t="s">
        <v>216</v>
      </c>
      <c r="Y5" s="96" t="s">
        <v>217</v>
      </c>
      <c r="Z5" s="5"/>
      <c r="AA5" s="5"/>
    </row>
    <row r="6" spans="1:27" ht="21" x14ac:dyDescent="0.4">
      <c r="A6" s="2" t="s">
        <v>1</v>
      </c>
      <c r="B6" s="100">
        <v>15090</v>
      </c>
      <c r="C6" s="100">
        <v>870</v>
      </c>
      <c r="D6" s="100">
        <v>0</v>
      </c>
      <c r="E6" s="101">
        <f t="shared" ref="E6:E17" si="1">SUM(C6:D6)</f>
        <v>870</v>
      </c>
      <c r="F6" s="100">
        <v>1160</v>
      </c>
      <c r="G6" s="100">
        <v>0</v>
      </c>
      <c r="H6" s="101">
        <f t="shared" ref="H6:H16" si="2">SUM(F6:G6)</f>
        <v>1160</v>
      </c>
      <c r="I6" s="100">
        <v>930</v>
      </c>
      <c r="J6" s="100">
        <v>0</v>
      </c>
      <c r="K6" s="101">
        <f t="shared" si="0"/>
        <v>930</v>
      </c>
      <c r="L6" s="100">
        <v>640</v>
      </c>
      <c r="M6" s="100">
        <v>0</v>
      </c>
      <c r="N6" s="101">
        <f>SUM(L6:M6)</f>
        <v>640</v>
      </c>
      <c r="O6" s="100">
        <v>440</v>
      </c>
      <c r="P6" s="100">
        <v>0</v>
      </c>
      <c r="Q6" s="101">
        <f>SUM(O6:P6)</f>
        <v>440</v>
      </c>
      <c r="R6" s="2" t="s">
        <v>1</v>
      </c>
      <c r="S6" s="103">
        <v>26</v>
      </c>
      <c r="T6" s="104">
        <v>26</v>
      </c>
      <c r="U6" s="104">
        <v>21760</v>
      </c>
      <c r="V6" s="104"/>
      <c r="W6" s="104">
        <v>21500</v>
      </c>
      <c r="X6" s="96" t="s">
        <v>221</v>
      </c>
      <c r="Y6" s="96" t="s">
        <v>221</v>
      </c>
      <c r="Z6" s="5"/>
      <c r="AA6" s="5"/>
    </row>
    <row r="7" spans="1:27" ht="21" x14ac:dyDescent="0.4">
      <c r="A7" s="2" t="s">
        <v>2</v>
      </c>
      <c r="B7" s="100">
        <v>21230</v>
      </c>
      <c r="C7" s="102">
        <v>1870</v>
      </c>
      <c r="D7" s="102">
        <v>0</v>
      </c>
      <c r="E7" s="101">
        <f t="shared" si="1"/>
        <v>1870</v>
      </c>
      <c r="F7" s="100">
        <v>1300</v>
      </c>
      <c r="G7" s="100">
        <v>0</v>
      </c>
      <c r="H7" s="101">
        <f t="shared" si="2"/>
        <v>1300</v>
      </c>
      <c r="I7" s="100">
        <v>1270</v>
      </c>
      <c r="J7" s="100">
        <v>0</v>
      </c>
      <c r="K7" s="101">
        <f t="shared" si="0"/>
        <v>1270</v>
      </c>
      <c r="L7" s="100">
        <v>830</v>
      </c>
      <c r="M7" s="100">
        <v>0</v>
      </c>
      <c r="N7" s="101">
        <f t="shared" ref="N7:N16" si="3">SUM(L7:M7)</f>
        <v>830</v>
      </c>
      <c r="O7" s="100">
        <v>1030</v>
      </c>
      <c r="P7" s="100">
        <v>0</v>
      </c>
      <c r="Q7" s="101">
        <f t="shared" ref="Q7:Q17" si="4">SUM(O7:P7)</f>
        <v>1030</v>
      </c>
      <c r="R7" s="2" t="s">
        <v>2</v>
      </c>
      <c r="S7" s="105">
        <v>26</v>
      </c>
      <c r="T7" s="105">
        <v>26</v>
      </c>
      <c r="U7" s="105">
        <v>30340</v>
      </c>
      <c r="V7" s="105"/>
      <c r="W7" s="105">
        <v>23600</v>
      </c>
      <c r="X7" s="96" t="s">
        <v>221</v>
      </c>
      <c r="Y7" s="96" t="s">
        <v>221</v>
      </c>
      <c r="Z7" s="5"/>
      <c r="AA7" s="5"/>
    </row>
    <row r="8" spans="1:27" ht="21" x14ac:dyDescent="0.4">
      <c r="A8" s="2" t="s">
        <v>3</v>
      </c>
      <c r="B8" s="100">
        <v>15970</v>
      </c>
      <c r="C8" s="102">
        <v>1470</v>
      </c>
      <c r="D8" s="102">
        <v>0</v>
      </c>
      <c r="E8" s="101">
        <f t="shared" si="1"/>
        <v>1470</v>
      </c>
      <c r="F8" s="100">
        <v>1470</v>
      </c>
      <c r="G8" s="100">
        <v>0</v>
      </c>
      <c r="H8" s="101">
        <f t="shared" si="2"/>
        <v>1470</v>
      </c>
      <c r="I8" s="100">
        <v>1000</v>
      </c>
      <c r="J8" s="100">
        <v>0</v>
      </c>
      <c r="K8" s="101">
        <f t="shared" si="0"/>
        <v>1000</v>
      </c>
      <c r="L8" s="100">
        <v>750</v>
      </c>
      <c r="M8" s="100">
        <v>0</v>
      </c>
      <c r="N8" s="101">
        <f t="shared" si="3"/>
        <v>750</v>
      </c>
      <c r="O8" s="100">
        <v>0</v>
      </c>
      <c r="P8" s="100">
        <v>1080</v>
      </c>
      <c r="Q8" s="101">
        <f t="shared" si="4"/>
        <v>1080</v>
      </c>
      <c r="R8" s="2" t="s">
        <v>3</v>
      </c>
      <c r="S8" s="103">
        <v>25</v>
      </c>
      <c r="T8" s="104">
        <v>25</v>
      </c>
      <c r="U8" s="104">
        <v>23981</v>
      </c>
      <c r="V8" s="104"/>
      <c r="W8" s="104">
        <v>18000</v>
      </c>
      <c r="X8" s="96" t="s">
        <v>228</v>
      </c>
      <c r="Y8" s="96" t="s">
        <v>228</v>
      </c>
      <c r="Z8" s="5"/>
      <c r="AA8" s="5"/>
    </row>
    <row r="9" spans="1:27" ht="21" x14ac:dyDescent="0.4">
      <c r="A9" s="2" t="s">
        <v>4</v>
      </c>
      <c r="B9" s="100">
        <v>22160</v>
      </c>
      <c r="C9" s="100">
        <v>1740</v>
      </c>
      <c r="D9" s="100">
        <v>0</v>
      </c>
      <c r="E9" s="101">
        <f t="shared" si="1"/>
        <v>1740</v>
      </c>
      <c r="F9" s="100">
        <v>2010</v>
      </c>
      <c r="G9" s="100">
        <v>0</v>
      </c>
      <c r="H9" s="101">
        <f t="shared" si="2"/>
        <v>2010</v>
      </c>
      <c r="I9" s="100">
        <v>1220</v>
      </c>
      <c r="J9" s="100">
        <v>0</v>
      </c>
      <c r="K9" s="101">
        <f t="shared" si="0"/>
        <v>1220</v>
      </c>
      <c r="L9" s="102">
        <v>860</v>
      </c>
      <c r="M9" s="102">
        <v>0</v>
      </c>
      <c r="N9" s="101">
        <f t="shared" si="3"/>
        <v>860</v>
      </c>
      <c r="O9" s="102">
        <v>0</v>
      </c>
      <c r="P9" s="102">
        <v>1000</v>
      </c>
      <c r="Q9" s="101">
        <f t="shared" si="4"/>
        <v>1000</v>
      </c>
      <c r="R9" s="2" t="s">
        <v>4</v>
      </c>
      <c r="S9" s="103">
        <v>26</v>
      </c>
      <c r="T9" s="104">
        <v>28</v>
      </c>
      <c r="U9" s="104">
        <v>31832</v>
      </c>
      <c r="V9" s="104"/>
      <c r="W9" s="104">
        <v>26300</v>
      </c>
      <c r="X9" s="96" t="s">
        <v>232</v>
      </c>
      <c r="Y9" s="96" t="s">
        <v>232</v>
      </c>
      <c r="Z9" s="5"/>
      <c r="AA9" s="5"/>
    </row>
    <row r="10" spans="1:27" ht="19.149999999999999" customHeight="1" x14ac:dyDescent="0.4">
      <c r="A10" s="2" t="s">
        <v>5</v>
      </c>
      <c r="B10" s="100">
        <v>18630</v>
      </c>
      <c r="C10" s="100">
        <v>1590</v>
      </c>
      <c r="D10" s="100">
        <v>15</v>
      </c>
      <c r="E10" s="101">
        <f t="shared" si="1"/>
        <v>1605</v>
      </c>
      <c r="F10" s="100">
        <v>1500</v>
      </c>
      <c r="G10" s="100">
        <v>0</v>
      </c>
      <c r="H10" s="101">
        <f t="shared" si="2"/>
        <v>1500</v>
      </c>
      <c r="I10" s="100">
        <v>1090</v>
      </c>
      <c r="J10" s="100">
        <v>0</v>
      </c>
      <c r="K10" s="101">
        <f t="shared" si="0"/>
        <v>1090</v>
      </c>
      <c r="L10" s="102">
        <v>770</v>
      </c>
      <c r="M10" s="102">
        <v>0</v>
      </c>
      <c r="N10" s="101">
        <f t="shared" si="3"/>
        <v>770</v>
      </c>
      <c r="O10" s="102">
        <v>0</v>
      </c>
      <c r="P10" s="102">
        <v>900</v>
      </c>
      <c r="Q10" s="101">
        <f t="shared" si="4"/>
        <v>900</v>
      </c>
      <c r="R10" s="2" t="s">
        <v>5</v>
      </c>
      <c r="S10" s="103">
        <v>27</v>
      </c>
      <c r="T10" s="104">
        <v>28</v>
      </c>
      <c r="U10" s="104">
        <v>26882</v>
      </c>
      <c r="V10" s="104"/>
      <c r="W10" s="104">
        <v>30300</v>
      </c>
      <c r="X10" s="96" t="s">
        <v>232</v>
      </c>
      <c r="Y10" s="96" t="s">
        <v>236</v>
      </c>
      <c r="Z10" s="5"/>
      <c r="AA10" s="4"/>
    </row>
    <row r="11" spans="1:27" ht="21" x14ac:dyDescent="0.4">
      <c r="A11" s="2" t="s">
        <v>31</v>
      </c>
      <c r="B11" s="100">
        <v>16520</v>
      </c>
      <c r="C11" s="100">
        <v>1570</v>
      </c>
      <c r="D11" s="100">
        <v>0</v>
      </c>
      <c r="E11" s="101">
        <f t="shared" si="1"/>
        <v>1570</v>
      </c>
      <c r="F11" s="100">
        <v>1490</v>
      </c>
      <c r="G11" s="100">
        <v>0</v>
      </c>
      <c r="H11" s="101">
        <f t="shared" si="2"/>
        <v>1490</v>
      </c>
      <c r="I11" s="100">
        <v>1040</v>
      </c>
      <c r="J11" s="100">
        <v>0</v>
      </c>
      <c r="K11" s="101">
        <f t="shared" si="0"/>
        <v>1040</v>
      </c>
      <c r="L11" s="102">
        <v>780</v>
      </c>
      <c r="M11" s="102">
        <v>0</v>
      </c>
      <c r="N11" s="101">
        <f t="shared" si="3"/>
        <v>780</v>
      </c>
      <c r="O11" s="102">
        <v>0</v>
      </c>
      <c r="P11" s="102">
        <v>950</v>
      </c>
      <c r="Q11" s="101">
        <f t="shared" si="4"/>
        <v>950</v>
      </c>
      <c r="R11" s="2" t="s">
        <v>31</v>
      </c>
      <c r="S11" s="103">
        <v>28</v>
      </c>
      <c r="T11" s="104">
        <v>28</v>
      </c>
      <c r="U11" s="104">
        <v>24451</v>
      </c>
      <c r="V11" s="104"/>
      <c r="W11" s="104">
        <v>24600</v>
      </c>
      <c r="X11" s="96" t="s">
        <v>236</v>
      </c>
      <c r="Y11" s="96" t="s">
        <v>236</v>
      </c>
      <c r="Z11" s="5"/>
      <c r="AA11" s="26"/>
    </row>
    <row r="12" spans="1:27" ht="21" x14ac:dyDescent="0.4">
      <c r="A12" s="2" t="s">
        <v>32</v>
      </c>
      <c r="B12" s="100">
        <v>12360</v>
      </c>
      <c r="C12" s="100">
        <v>1040</v>
      </c>
      <c r="D12" s="100">
        <v>0</v>
      </c>
      <c r="E12" s="101">
        <f t="shared" si="1"/>
        <v>1040</v>
      </c>
      <c r="F12" s="100">
        <v>830</v>
      </c>
      <c r="G12" s="100">
        <v>0</v>
      </c>
      <c r="H12" s="101">
        <f t="shared" si="2"/>
        <v>830</v>
      </c>
      <c r="I12" s="100">
        <v>750</v>
      </c>
      <c r="J12" s="100">
        <v>0</v>
      </c>
      <c r="K12" s="101">
        <f t="shared" si="0"/>
        <v>750</v>
      </c>
      <c r="L12" s="102">
        <v>430</v>
      </c>
      <c r="M12" s="102">
        <v>0</v>
      </c>
      <c r="N12" s="101">
        <f t="shared" si="3"/>
        <v>430</v>
      </c>
      <c r="O12" s="102">
        <v>0</v>
      </c>
      <c r="P12" s="102">
        <v>480</v>
      </c>
      <c r="Q12" s="101">
        <f t="shared" si="4"/>
        <v>480</v>
      </c>
      <c r="R12" s="2" t="s">
        <v>32</v>
      </c>
      <c r="S12" s="103">
        <v>23</v>
      </c>
      <c r="T12" s="104">
        <v>27</v>
      </c>
      <c r="U12" s="104">
        <v>17477</v>
      </c>
      <c r="V12" s="104"/>
      <c r="W12" s="104">
        <v>18700</v>
      </c>
      <c r="X12" s="96" t="s">
        <v>244</v>
      </c>
      <c r="Y12" s="96" t="s">
        <v>244</v>
      </c>
      <c r="Z12" s="5"/>
      <c r="AA12" s="5"/>
    </row>
    <row r="13" spans="1:27" ht="21" x14ac:dyDescent="0.4">
      <c r="A13" s="2" t="s">
        <v>8</v>
      </c>
      <c r="B13" s="100">
        <v>5320</v>
      </c>
      <c r="C13" s="100">
        <v>330</v>
      </c>
      <c r="D13" s="100">
        <v>0</v>
      </c>
      <c r="E13" s="101">
        <f t="shared" si="1"/>
        <v>330</v>
      </c>
      <c r="F13" s="100">
        <v>400</v>
      </c>
      <c r="G13" s="100">
        <v>0</v>
      </c>
      <c r="H13" s="101">
        <f t="shared" si="2"/>
        <v>400</v>
      </c>
      <c r="I13" s="100">
        <v>260</v>
      </c>
      <c r="J13" s="100">
        <v>0</v>
      </c>
      <c r="K13" s="101">
        <f>SUM(I13:J13)</f>
        <v>260</v>
      </c>
      <c r="L13" s="102">
        <v>220</v>
      </c>
      <c r="M13" s="102">
        <v>0</v>
      </c>
      <c r="N13" s="101">
        <f t="shared" si="3"/>
        <v>220</v>
      </c>
      <c r="O13" s="102">
        <v>0</v>
      </c>
      <c r="P13" s="102">
        <v>250</v>
      </c>
      <c r="Q13" s="101">
        <f t="shared" si="4"/>
        <v>250</v>
      </c>
      <c r="R13" s="2" t="s">
        <v>8</v>
      </c>
      <c r="S13" s="103">
        <v>15</v>
      </c>
      <c r="T13" s="104">
        <v>20</v>
      </c>
      <c r="U13" s="104">
        <v>7585</v>
      </c>
      <c r="V13" s="104">
        <v>320</v>
      </c>
      <c r="W13" s="104">
        <v>11350</v>
      </c>
      <c r="X13" s="96" t="s">
        <v>249</v>
      </c>
      <c r="Y13" s="96" t="s">
        <v>249</v>
      </c>
      <c r="Z13" s="5"/>
      <c r="AA13" s="5"/>
    </row>
    <row r="14" spans="1:27" ht="21" x14ac:dyDescent="0.4">
      <c r="A14" s="2" t="s">
        <v>9</v>
      </c>
      <c r="B14" s="100">
        <v>0</v>
      </c>
      <c r="C14" s="100">
        <v>0</v>
      </c>
      <c r="D14" s="100">
        <v>0</v>
      </c>
      <c r="E14" s="101">
        <f t="shared" si="1"/>
        <v>0</v>
      </c>
      <c r="F14" s="100">
        <v>0</v>
      </c>
      <c r="G14" s="100">
        <v>0</v>
      </c>
      <c r="H14" s="101">
        <f t="shared" si="2"/>
        <v>0</v>
      </c>
      <c r="I14" s="100">
        <v>0</v>
      </c>
      <c r="J14" s="100">
        <v>0</v>
      </c>
      <c r="K14" s="101">
        <f t="shared" si="0"/>
        <v>0</v>
      </c>
      <c r="L14" s="100">
        <v>0</v>
      </c>
      <c r="M14" s="100">
        <v>0</v>
      </c>
      <c r="N14" s="101">
        <f t="shared" si="3"/>
        <v>0</v>
      </c>
      <c r="O14" s="100">
        <v>0</v>
      </c>
      <c r="P14" s="100">
        <v>0</v>
      </c>
      <c r="Q14" s="101">
        <f t="shared" si="4"/>
        <v>0</v>
      </c>
      <c r="R14" s="2" t="s">
        <v>9</v>
      </c>
      <c r="S14" s="103">
        <v>3</v>
      </c>
      <c r="T14" s="104">
        <v>20</v>
      </c>
      <c r="U14" s="104"/>
      <c r="V14" s="104">
        <v>640</v>
      </c>
      <c r="W14" s="104">
        <v>13300</v>
      </c>
      <c r="X14" s="96" t="s">
        <v>253</v>
      </c>
      <c r="Y14" s="96" t="s">
        <v>254</v>
      </c>
      <c r="Z14" s="5"/>
      <c r="AA14" s="5"/>
    </row>
    <row r="15" spans="1:27" ht="21" x14ac:dyDescent="0.4">
      <c r="A15" s="2" t="s">
        <v>10</v>
      </c>
      <c r="B15" s="100">
        <v>0</v>
      </c>
      <c r="C15" s="100">
        <v>0</v>
      </c>
      <c r="D15" s="100">
        <v>0</v>
      </c>
      <c r="E15" s="101">
        <f t="shared" si="1"/>
        <v>0</v>
      </c>
      <c r="F15" s="100">
        <v>50</v>
      </c>
      <c r="G15" s="100">
        <v>0</v>
      </c>
      <c r="H15" s="101">
        <f t="shared" si="2"/>
        <v>50</v>
      </c>
      <c r="I15" s="100">
        <v>30</v>
      </c>
      <c r="J15" s="100">
        <v>0</v>
      </c>
      <c r="K15" s="101">
        <f t="shared" si="0"/>
        <v>30</v>
      </c>
      <c r="L15" s="102">
        <v>0</v>
      </c>
      <c r="M15" s="102">
        <v>0</v>
      </c>
      <c r="N15" s="101">
        <f t="shared" si="3"/>
        <v>0</v>
      </c>
      <c r="O15" s="102">
        <v>0</v>
      </c>
      <c r="P15" s="102">
        <v>0</v>
      </c>
      <c r="Q15" s="101">
        <f t="shared" si="4"/>
        <v>0</v>
      </c>
      <c r="R15" s="2" t="s">
        <v>10</v>
      </c>
      <c r="S15" s="103">
        <v>4</v>
      </c>
      <c r="T15" s="104">
        <v>26</v>
      </c>
      <c r="U15" s="104">
        <v>170</v>
      </c>
      <c r="V15" s="104">
        <v>845</v>
      </c>
      <c r="W15" s="104">
        <v>19300</v>
      </c>
      <c r="X15" s="96" t="s">
        <v>255</v>
      </c>
      <c r="Y15" s="96" t="s">
        <v>256</v>
      </c>
      <c r="Z15" s="5"/>
      <c r="AA15" s="5"/>
    </row>
    <row r="16" spans="1:27" ht="21" x14ac:dyDescent="0.4">
      <c r="A16" s="2" t="s">
        <v>11</v>
      </c>
      <c r="B16" s="100">
        <v>5970</v>
      </c>
      <c r="C16" s="100">
        <v>530</v>
      </c>
      <c r="D16" s="100">
        <v>0</v>
      </c>
      <c r="E16" s="101">
        <f t="shared" si="1"/>
        <v>530</v>
      </c>
      <c r="F16" s="100">
        <v>960</v>
      </c>
      <c r="G16" s="100">
        <v>0</v>
      </c>
      <c r="H16" s="101">
        <f t="shared" si="2"/>
        <v>960</v>
      </c>
      <c r="I16" s="100">
        <v>380</v>
      </c>
      <c r="J16" s="100">
        <v>0</v>
      </c>
      <c r="K16" s="101">
        <f t="shared" si="0"/>
        <v>380</v>
      </c>
      <c r="L16" s="102">
        <v>0</v>
      </c>
      <c r="M16" s="102">
        <v>0</v>
      </c>
      <c r="N16" s="101">
        <f t="shared" si="3"/>
        <v>0</v>
      </c>
      <c r="O16" s="102">
        <v>0</v>
      </c>
      <c r="P16" s="102">
        <v>0</v>
      </c>
      <c r="Q16" s="101">
        <f t="shared" si="4"/>
        <v>0</v>
      </c>
      <c r="R16" s="2" t="s">
        <v>11</v>
      </c>
      <c r="S16" s="103">
        <v>18</v>
      </c>
      <c r="T16" s="104">
        <v>23</v>
      </c>
      <c r="U16" s="104">
        <v>9810</v>
      </c>
      <c r="V16" s="104">
        <v>60</v>
      </c>
      <c r="W16" s="104">
        <v>20080</v>
      </c>
      <c r="X16" s="96" t="s">
        <v>258</v>
      </c>
      <c r="Y16" s="96" t="s">
        <v>258</v>
      </c>
      <c r="Z16" s="5"/>
      <c r="AA16" s="5"/>
    </row>
    <row r="17" spans="1:27" ht="21" x14ac:dyDescent="0.4">
      <c r="A17" s="57" t="s">
        <v>30</v>
      </c>
      <c r="B17" s="107">
        <f>SUM(B5:B16)</f>
        <v>144830</v>
      </c>
      <c r="C17" s="101">
        <f>SUM(C5:C16)</f>
        <v>11490</v>
      </c>
      <c r="D17" s="101">
        <f t="shared" ref="D17:P17" si="5">SUM(D5:D16)</f>
        <v>15</v>
      </c>
      <c r="E17" s="101">
        <f t="shared" si="1"/>
        <v>11505</v>
      </c>
      <c r="F17" s="101">
        <f t="shared" si="5"/>
        <v>11860</v>
      </c>
      <c r="G17" s="101">
        <f t="shared" si="5"/>
        <v>0</v>
      </c>
      <c r="H17" s="101">
        <f t="shared" ref="H17" si="6">SUM(F17:G17)</f>
        <v>11860</v>
      </c>
      <c r="I17" s="101">
        <f t="shared" si="5"/>
        <v>8650</v>
      </c>
      <c r="J17" s="101">
        <f t="shared" si="5"/>
        <v>0</v>
      </c>
      <c r="K17" s="101">
        <f t="shared" si="5"/>
        <v>8650</v>
      </c>
      <c r="L17" s="101">
        <f t="shared" si="5"/>
        <v>5800</v>
      </c>
      <c r="M17" s="101">
        <f t="shared" si="5"/>
        <v>0</v>
      </c>
      <c r="N17" s="101">
        <f t="shared" si="5"/>
        <v>5800</v>
      </c>
      <c r="O17" s="101">
        <f t="shared" si="5"/>
        <v>1470</v>
      </c>
      <c r="P17" s="101">
        <f t="shared" si="5"/>
        <v>4660</v>
      </c>
      <c r="Q17" s="101">
        <f t="shared" si="4"/>
        <v>6130</v>
      </c>
      <c r="R17" s="15" t="s">
        <v>42</v>
      </c>
      <c r="S17" s="106">
        <f>SUM(S5:S16)</f>
        <v>241</v>
      </c>
      <c r="T17" s="106">
        <f t="shared" ref="T17:AA17" si="7">SUM(T5:T16)</f>
        <v>302</v>
      </c>
      <c r="U17" s="106">
        <f t="shared" si="7"/>
        <v>209378</v>
      </c>
      <c r="V17" s="106">
        <f t="shared" si="7"/>
        <v>1865</v>
      </c>
      <c r="W17" s="106">
        <f t="shared" si="7"/>
        <v>244330</v>
      </c>
      <c r="X17" s="15"/>
      <c r="Y17" s="15"/>
      <c r="Z17" s="15">
        <f t="shared" si="7"/>
        <v>0</v>
      </c>
      <c r="AA17" s="15">
        <f t="shared" si="7"/>
        <v>0</v>
      </c>
    </row>
    <row r="18" spans="1:27" ht="19.5" customHeight="1" x14ac:dyDescent="0.4"/>
    <row r="19" spans="1:27" ht="12.75" customHeight="1" x14ac:dyDescent="0.4"/>
    <row r="20" spans="1:27" ht="123" customHeight="1" x14ac:dyDescent="0.4"/>
    <row r="88" spans="2:17" x14ac:dyDescent="0.4">
      <c r="B88" s="1" t="s">
        <v>25</v>
      </c>
      <c r="E88" s="1" t="s">
        <v>26</v>
      </c>
      <c r="H88" s="1" t="s">
        <v>27</v>
      </c>
      <c r="K88" s="1" t="s">
        <v>28</v>
      </c>
      <c r="N88" s="1" t="s">
        <v>29</v>
      </c>
      <c r="Q88" s="1" t="s">
        <v>220</v>
      </c>
    </row>
  </sheetData>
  <mergeCells count="13">
    <mergeCell ref="R2:AA2"/>
    <mergeCell ref="X3:AA3"/>
    <mergeCell ref="U3:W3"/>
    <mergeCell ref="S3:T3"/>
    <mergeCell ref="R3:R4"/>
    <mergeCell ref="A2:Q2"/>
    <mergeCell ref="A3:A4"/>
    <mergeCell ref="B3:B4"/>
    <mergeCell ref="C3:E3"/>
    <mergeCell ref="F3:H3"/>
    <mergeCell ref="I3:K3"/>
    <mergeCell ref="O3:Q3"/>
    <mergeCell ref="L3:N3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="94" zoomScaleNormal="94" workbookViewId="0">
      <selection activeCell="O19" sqref="O19"/>
    </sheetView>
  </sheetViews>
  <sheetFormatPr defaultRowHeight="12.75" x14ac:dyDescent="0.2"/>
  <cols>
    <col min="1" max="8" width="16.140625" customWidth="1"/>
    <col min="10" max="17" width="16.7109375" customWidth="1"/>
  </cols>
  <sheetData>
    <row r="1" spans="1:18" ht="53.25" customHeight="1" x14ac:dyDescent="0.2">
      <c r="A1" s="61"/>
      <c r="B1" s="13"/>
      <c r="C1" s="13"/>
      <c r="D1" s="13"/>
      <c r="E1" s="13"/>
      <c r="F1" s="13"/>
      <c r="G1" s="13"/>
      <c r="H1" s="13"/>
      <c r="J1" s="61"/>
      <c r="K1" s="13"/>
      <c r="L1" s="13"/>
      <c r="M1" s="13"/>
      <c r="N1" s="13"/>
      <c r="O1" s="13"/>
      <c r="P1" s="13"/>
      <c r="Q1" s="13"/>
      <c r="R1" s="60"/>
    </row>
    <row r="2" spans="1:18" ht="15.75" customHeight="1" x14ac:dyDescent="0.2">
      <c r="A2" s="132" t="s">
        <v>212</v>
      </c>
      <c r="B2" s="132"/>
      <c r="C2" s="132"/>
      <c r="D2" s="132"/>
      <c r="E2" s="132"/>
      <c r="F2" s="133"/>
      <c r="G2" s="133"/>
      <c r="H2" s="133"/>
      <c r="J2" s="132" t="s">
        <v>212</v>
      </c>
      <c r="K2" s="132"/>
      <c r="L2" s="132"/>
      <c r="M2" s="132"/>
      <c r="N2" s="132"/>
      <c r="O2" s="133"/>
      <c r="P2" s="133"/>
      <c r="Q2" s="133"/>
    </row>
    <row r="3" spans="1:18" ht="15" customHeight="1" x14ac:dyDescent="0.2">
      <c r="A3" s="134" t="s">
        <v>3</v>
      </c>
      <c r="B3" s="135"/>
      <c r="C3" s="134" t="s">
        <v>2</v>
      </c>
      <c r="D3" s="135"/>
      <c r="E3" s="134" t="s">
        <v>202</v>
      </c>
      <c r="F3" s="136"/>
      <c r="G3" s="134" t="s">
        <v>203</v>
      </c>
      <c r="H3" s="135"/>
      <c r="J3" s="134" t="s">
        <v>11</v>
      </c>
      <c r="K3" s="135"/>
      <c r="L3" s="134" t="s">
        <v>10</v>
      </c>
      <c r="M3" s="135"/>
      <c r="N3" s="134" t="s">
        <v>9</v>
      </c>
      <c r="O3" s="136"/>
      <c r="P3" s="134" t="s">
        <v>8</v>
      </c>
      <c r="Q3" s="135"/>
    </row>
    <row r="4" spans="1:18" ht="15" customHeight="1" x14ac:dyDescent="0.2">
      <c r="A4" s="74" t="s">
        <v>15</v>
      </c>
      <c r="B4" s="74" t="s">
        <v>12</v>
      </c>
      <c r="C4" s="74" t="s">
        <v>15</v>
      </c>
      <c r="D4" s="74" t="s">
        <v>12</v>
      </c>
      <c r="E4" s="74" t="s">
        <v>15</v>
      </c>
      <c r="F4" s="74" t="s">
        <v>12</v>
      </c>
      <c r="G4" s="74" t="s">
        <v>15</v>
      </c>
      <c r="H4" s="74" t="s">
        <v>204</v>
      </c>
      <c r="J4" s="74" t="s">
        <v>15</v>
      </c>
      <c r="K4" s="74" t="s">
        <v>12</v>
      </c>
      <c r="L4" s="74" t="s">
        <v>15</v>
      </c>
      <c r="M4" s="74" t="s">
        <v>12</v>
      </c>
      <c r="N4" s="74" t="s">
        <v>15</v>
      </c>
      <c r="O4" s="74" t="s">
        <v>12</v>
      </c>
      <c r="P4" s="74" t="s">
        <v>15</v>
      </c>
      <c r="Q4" s="74" t="s">
        <v>204</v>
      </c>
    </row>
    <row r="5" spans="1:18" ht="18" customHeight="1" x14ac:dyDescent="0.2">
      <c r="A5" s="67">
        <v>5790</v>
      </c>
      <c r="B5" s="62" t="s">
        <v>229</v>
      </c>
      <c r="C5" s="70">
        <v>7180</v>
      </c>
      <c r="D5" s="62" t="s">
        <v>225</v>
      </c>
      <c r="E5" s="67">
        <v>5500</v>
      </c>
      <c r="F5" s="14" t="s">
        <v>222</v>
      </c>
      <c r="G5" s="72">
        <v>5530</v>
      </c>
      <c r="H5" s="62" t="s">
        <v>213</v>
      </c>
      <c r="J5" s="67">
        <v>5970</v>
      </c>
      <c r="K5" s="14" t="s">
        <v>257</v>
      </c>
      <c r="L5" s="70">
        <v>0</v>
      </c>
      <c r="M5" s="14">
        <v>0</v>
      </c>
      <c r="N5" s="67">
        <v>0</v>
      </c>
      <c r="O5" s="14">
        <v>0</v>
      </c>
      <c r="P5" s="72">
        <v>2350</v>
      </c>
      <c r="Q5" s="62" t="s">
        <v>250</v>
      </c>
    </row>
    <row r="6" spans="1:18" ht="18" customHeight="1" x14ac:dyDescent="0.2">
      <c r="A6" s="67">
        <v>3770</v>
      </c>
      <c r="B6" s="62" t="s">
        <v>230</v>
      </c>
      <c r="C6" s="70">
        <v>7660</v>
      </c>
      <c r="D6" s="62" t="s">
        <v>226</v>
      </c>
      <c r="E6" s="67">
        <v>3860</v>
      </c>
      <c r="F6" s="14" t="s">
        <v>223</v>
      </c>
      <c r="G6" s="72">
        <v>3250</v>
      </c>
      <c r="H6" s="62" t="s">
        <v>214</v>
      </c>
      <c r="J6" s="67"/>
      <c r="K6" s="14"/>
      <c r="L6" s="70"/>
      <c r="M6" s="14"/>
      <c r="N6" s="67"/>
      <c r="O6" s="14"/>
      <c r="P6" s="72">
        <v>2800</v>
      </c>
      <c r="Q6" s="62" t="s">
        <v>251</v>
      </c>
    </row>
    <row r="7" spans="1:18" ht="18" customHeight="1" x14ac:dyDescent="0.2">
      <c r="A7" s="67">
        <v>6410</v>
      </c>
      <c r="B7" s="62" t="s">
        <v>231</v>
      </c>
      <c r="C7" s="70">
        <v>6390</v>
      </c>
      <c r="D7" s="62" t="s">
        <v>227</v>
      </c>
      <c r="E7" s="67">
        <v>6160</v>
      </c>
      <c r="F7" s="14" t="s">
        <v>224</v>
      </c>
      <c r="G7" s="72">
        <v>2800</v>
      </c>
      <c r="H7" s="62" t="s">
        <v>215</v>
      </c>
      <c r="J7" s="67"/>
      <c r="K7" s="62"/>
      <c r="L7" s="70"/>
      <c r="M7" s="14"/>
      <c r="N7" s="67"/>
      <c r="O7" s="14"/>
      <c r="P7" s="72">
        <v>170</v>
      </c>
      <c r="Q7" s="62" t="s">
        <v>252</v>
      </c>
    </row>
    <row r="8" spans="1:18" ht="18" customHeight="1" x14ac:dyDescent="0.2">
      <c r="A8" s="67"/>
      <c r="B8" s="14"/>
      <c r="C8" s="70"/>
      <c r="D8" s="14"/>
      <c r="E8" s="67"/>
      <c r="F8" s="14"/>
      <c r="G8" s="72"/>
      <c r="H8" s="62"/>
      <c r="J8" s="67"/>
      <c r="K8" s="14"/>
      <c r="L8" s="70"/>
      <c r="M8" s="14"/>
      <c r="N8" s="67"/>
      <c r="O8" s="14"/>
      <c r="P8" s="72"/>
      <c r="Q8" s="62"/>
    </row>
    <row r="9" spans="1:18" ht="18" customHeight="1" x14ac:dyDescent="0.2">
      <c r="A9" s="67"/>
      <c r="B9" s="14"/>
      <c r="C9" s="70"/>
      <c r="D9" s="14"/>
      <c r="E9" s="67"/>
      <c r="F9" s="14"/>
      <c r="G9" s="72"/>
      <c r="H9" s="62"/>
      <c r="J9" s="67"/>
      <c r="K9" s="14"/>
      <c r="L9" s="70"/>
      <c r="M9" s="14"/>
      <c r="N9" s="67"/>
      <c r="O9" s="14"/>
      <c r="P9" s="72"/>
      <c r="Q9" s="62"/>
    </row>
    <row r="10" spans="1:18" ht="18" customHeight="1" x14ac:dyDescent="0.2">
      <c r="A10" s="67"/>
      <c r="B10" s="14"/>
      <c r="C10" s="70"/>
      <c r="D10" s="14"/>
      <c r="E10" s="67"/>
      <c r="F10" s="14"/>
      <c r="G10" s="72"/>
      <c r="H10" s="62"/>
      <c r="J10" s="67"/>
      <c r="K10" s="14"/>
      <c r="L10" s="70"/>
      <c r="M10" s="14"/>
      <c r="N10" s="67"/>
      <c r="O10" s="14"/>
      <c r="P10" s="72"/>
      <c r="Q10" s="62"/>
    </row>
    <row r="11" spans="1:18" ht="18" customHeight="1" x14ac:dyDescent="0.2">
      <c r="A11" s="67"/>
      <c r="B11" s="14"/>
      <c r="C11" s="67"/>
      <c r="D11" s="14"/>
      <c r="E11" s="67"/>
      <c r="F11" s="14"/>
      <c r="G11" s="72"/>
      <c r="H11" s="62"/>
      <c r="J11" s="67"/>
      <c r="K11" s="14"/>
      <c r="L11" s="67"/>
      <c r="M11" s="14"/>
      <c r="N11" s="67"/>
      <c r="O11" s="14"/>
      <c r="P11" s="72"/>
      <c r="Q11" s="62"/>
    </row>
    <row r="12" spans="1:18" ht="18" customHeight="1" x14ac:dyDescent="0.2">
      <c r="A12" s="67"/>
      <c r="B12" s="14"/>
      <c r="C12" s="67"/>
      <c r="D12" s="14"/>
      <c r="E12" s="67"/>
      <c r="F12" s="14"/>
      <c r="G12" s="72"/>
      <c r="H12" s="62"/>
      <c r="J12" s="67"/>
      <c r="K12" s="14"/>
      <c r="L12" s="67"/>
      <c r="M12" s="14"/>
      <c r="N12" s="67"/>
      <c r="O12" s="14"/>
      <c r="P12" s="72"/>
      <c r="Q12" s="62"/>
    </row>
    <row r="13" spans="1:18" ht="18" customHeight="1" x14ac:dyDescent="0.2">
      <c r="A13" s="67"/>
      <c r="B13" s="14"/>
      <c r="C13" s="67"/>
      <c r="D13" s="14"/>
      <c r="E13" s="67"/>
      <c r="F13" s="14"/>
      <c r="G13" s="72"/>
      <c r="H13" s="62"/>
      <c r="J13" s="67"/>
      <c r="K13" s="14"/>
      <c r="L13" s="67"/>
      <c r="M13" s="14"/>
      <c r="N13" s="67"/>
      <c r="O13" s="14"/>
      <c r="P13" s="72"/>
      <c r="Q13" s="62"/>
    </row>
    <row r="14" spans="1:18" ht="18" customHeight="1" x14ac:dyDescent="0.2">
      <c r="A14" s="67"/>
      <c r="B14" s="14"/>
      <c r="C14" s="67"/>
      <c r="D14" s="14"/>
      <c r="E14" s="67"/>
      <c r="F14" s="14"/>
      <c r="G14" s="72"/>
      <c r="H14" s="62"/>
      <c r="J14" s="67"/>
      <c r="K14" s="14"/>
      <c r="L14" s="67"/>
      <c r="M14" s="14"/>
      <c r="N14" s="67"/>
      <c r="O14" s="14"/>
      <c r="P14" s="72"/>
      <c r="Q14" s="62"/>
    </row>
    <row r="15" spans="1:18" ht="18" customHeight="1" x14ac:dyDescent="0.2">
      <c r="A15" s="67"/>
      <c r="B15" s="14"/>
      <c r="C15" s="67"/>
      <c r="D15" s="14"/>
      <c r="E15" s="67"/>
      <c r="F15" s="14"/>
      <c r="G15" s="72"/>
      <c r="H15" s="62"/>
      <c r="J15" s="67"/>
      <c r="K15" s="14"/>
      <c r="L15" s="67"/>
      <c r="M15" s="14"/>
      <c r="N15" s="67"/>
      <c r="O15" s="14"/>
      <c r="P15" s="72"/>
      <c r="Q15" s="62"/>
    </row>
    <row r="16" spans="1:18" ht="18" customHeight="1" x14ac:dyDescent="0.2">
      <c r="A16" s="67"/>
      <c r="B16" s="14"/>
      <c r="C16" s="67"/>
      <c r="D16" s="14"/>
      <c r="E16" s="67"/>
      <c r="F16" s="14"/>
      <c r="G16" s="72"/>
      <c r="H16" s="62"/>
      <c r="J16" s="67"/>
      <c r="K16" s="14"/>
      <c r="L16" s="67"/>
      <c r="M16" s="14"/>
      <c r="N16" s="67"/>
      <c r="O16" s="14"/>
      <c r="P16" s="72"/>
      <c r="Q16" s="62"/>
    </row>
    <row r="17" spans="1:17" ht="18" customHeight="1" x14ac:dyDescent="0.2">
      <c r="A17" s="67"/>
      <c r="B17" s="14"/>
      <c r="C17" s="67"/>
      <c r="D17" s="14"/>
      <c r="E17" s="67"/>
      <c r="F17" s="14"/>
      <c r="G17" s="72"/>
      <c r="H17" s="62"/>
      <c r="J17" s="67"/>
      <c r="K17" s="14"/>
      <c r="L17" s="67"/>
      <c r="M17" s="14"/>
      <c r="N17" s="67"/>
      <c r="O17" s="14"/>
      <c r="P17" s="72"/>
      <c r="Q17" s="62"/>
    </row>
    <row r="18" spans="1:17" ht="18" customHeight="1" x14ac:dyDescent="0.2">
      <c r="A18" s="67"/>
      <c r="B18" s="14"/>
      <c r="C18" s="70"/>
      <c r="D18" s="14"/>
      <c r="E18" s="71"/>
      <c r="F18" s="63"/>
      <c r="G18" s="73"/>
      <c r="H18" s="62"/>
      <c r="J18" s="67"/>
      <c r="K18" s="14"/>
      <c r="L18" s="70"/>
      <c r="M18" s="14"/>
      <c r="N18" s="71"/>
      <c r="O18" s="63"/>
      <c r="P18" s="73"/>
      <c r="Q18" s="62"/>
    </row>
    <row r="19" spans="1:17" ht="18" customHeight="1" x14ac:dyDescent="0.2">
      <c r="A19" s="67"/>
      <c r="B19" s="14"/>
      <c r="C19" s="70"/>
      <c r="D19" s="14"/>
      <c r="E19" s="70"/>
      <c r="F19" s="63"/>
      <c r="G19" s="70"/>
      <c r="H19" s="62"/>
      <c r="J19" s="67"/>
      <c r="K19" s="14"/>
      <c r="L19" s="70"/>
      <c r="M19" s="14"/>
      <c r="N19" s="70"/>
      <c r="O19" s="63"/>
      <c r="P19" s="70"/>
      <c r="Q19" s="62"/>
    </row>
    <row r="20" spans="1:17" ht="18" customHeight="1" x14ac:dyDescent="0.2">
      <c r="A20" s="67"/>
      <c r="B20" s="14"/>
      <c r="C20" s="70"/>
      <c r="D20" s="14"/>
      <c r="E20" s="70"/>
      <c r="F20" s="63"/>
      <c r="G20" s="70"/>
      <c r="H20" s="62"/>
      <c r="J20" s="67"/>
      <c r="K20" s="14"/>
      <c r="L20" s="70"/>
      <c r="M20" s="14"/>
      <c r="N20" s="70"/>
      <c r="O20" s="63"/>
      <c r="P20" s="70"/>
      <c r="Q20" s="62"/>
    </row>
    <row r="21" spans="1:17" ht="18" customHeight="1" x14ac:dyDescent="0.2">
      <c r="A21" s="67"/>
      <c r="B21" s="14"/>
      <c r="C21" s="70"/>
      <c r="D21" s="14"/>
      <c r="E21" s="70"/>
      <c r="F21" s="63"/>
      <c r="G21" s="70"/>
      <c r="H21" s="62"/>
      <c r="J21" s="67"/>
      <c r="K21" s="14"/>
      <c r="L21" s="70"/>
      <c r="M21" s="14"/>
      <c r="N21" s="70"/>
      <c r="O21" s="63"/>
      <c r="P21" s="70"/>
      <c r="Q21" s="62"/>
    </row>
    <row r="22" spans="1:17" ht="15" customHeight="1" x14ac:dyDescent="0.2">
      <c r="A22" s="68">
        <f>SUM(A5:A21)</f>
        <v>15970</v>
      </c>
      <c r="B22" s="76" t="s">
        <v>48</v>
      </c>
      <c r="C22" s="68">
        <f>SUM(C5:C17)</f>
        <v>21230</v>
      </c>
      <c r="D22" s="76" t="s">
        <v>48</v>
      </c>
      <c r="E22" s="68">
        <f>SUM(E5:E19)</f>
        <v>15520</v>
      </c>
      <c r="F22" s="76" t="s">
        <v>46</v>
      </c>
      <c r="G22" s="69">
        <f>SUM(G5:G17)</f>
        <v>11580</v>
      </c>
      <c r="H22" s="75" t="s">
        <v>46</v>
      </c>
      <c r="J22" s="68">
        <f>SUM(J5:J21)</f>
        <v>5970</v>
      </c>
      <c r="K22" s="76" t="s">
        <v>48</v>
      </c>
      <c r="L22" s="68">
        <f>SUM(L5:L17)</f>
        <v>0</v>
      </c>
      <c r="M22" s="76" t="s">
        <v>48</v>
      </c>
      <c r="N22" s="68">
        <f>SUM(N5:N18)</f>
        <v>0</v>
      </c>
      <c r="O22" s="76" t="s">
        <v>46</v>
      </c>
      <c r="P22" s="69">
        <f>SUM(P5:P17)</f>
        <v>5320</v>
      </c>
      <c r="Q22" s="75" t="s">
        <v>46</v>
      </c>
    </row>
    <row r="23" spans="1:17" ht="16.5" customHeight="1" x14ac:dyDescent="0.2">
      <c r="A23" s="67">
        <v>2040</v>
      </c>
      <c r="B23" s="77" t="s">
        <v>47</v>
      </c>
      <c r="C23" s="70">
        <v>2740</v>
      </c>
      <c r="D23" s="78" t="s">
        <v>47</v>
      </c>
      <c r="E23" s="70">
        <v>2190</v>
      </c>
      <c r="F23" s="78" t="s">
        <v>47</v>
      </c>
      <c r="G23" s="70">
        <v>1140</v>
      </c>
      <c r="H23" s="77" t="s">
        <v>47</v>
      </c>
      <c r="J23" s="67">
        <v>1120</v>
      </c>
      <c r="K23" s="77" t="s">
        <v>47</v>
      </c>
      <c r="L23" s="70">
        <v>90</v>
      </c>
      <c r="M23" s="78" t="s">
        <v>47</v>
      </c>
      <c r="N23" s="70"/>
      <c r="O23" s="78" t="s">
        <v>47</v>
      </c>
      <c r="P23" s="70"/>
      <c r="Q23" s="77" t="s">
        <v>47</v>
      </c>
    </row>
    <row r="24" spans="1:17" ht="14.25" customHeight="1" x14ac:dyDescent="0.2">
      <c r="A24" s="67"/>
      <c r="B24" s="78" t="s">
        <v>82</v>
      </c>
      <c r="C24" s="70">
        <v>0</v>
      </c>
      <c r="D24" s="78" t="s">
        <v>82</v>
      </c>
      <c r="E24" s="70"/>
      <c r="F24" s="78" t="s">
        <v>82</v>
      </c>
      <c r="G24" s="70"/>
      <c r="H24" s="77" t="s">
        <v>82</v>
      </c>
      <c r="J24" s="67"/>
      <c r="K24" s="78" t="s">
        <v>82</v>
      </c>
      <c r="L24" s="70"/>
      <c r="M24" s="78" t="s">
        <v>82</v>
      </c>
      <c r="N24" s="70"/>
      <c r="O24" s="78" t="s">
        <v>82</v>
      </c>
      <c r="P24" s="70">
        <v>700</v>
      </c>
      <c r="Q24" s="78" t="s">
        <v>82</v>
      </c>
    </row>
    <row r="25" spans="1:17" ht="12" customHeight="1" x14ac:dyDescent="0.2">
      <c r="A25" s="67">
        <v>201</v>
      </c>
      <c r="B25" s="78" t="s">
        <v>83</v>
      </c>
      <c r="C25" s="70">
        <v>70</v>
      </c>
      <c r="D25" s="78" t="s">
        <v>83</v>
      </c>
      <c r="E25" s="70">
        <v>10</v>
      </c>
      <c r="F25" s="78" t="s">
        <v>83</v>
      </c>
      <c r="G25" s="70"/>
      <c r="H25" s="77" t="s">
        <v>83</v>
      </c>
      <c r="J25" s="67">
        <v>70</v>
      </c>
      <c r="K25" s="78" t="s">
        <v>83</v>
      </c>
      <c r="L25" s="70"/>
      <c r="M25" s="78" t="s">
        <v>83</v>
      </c>
      <c r="N25" s="70"/>
      <c r="O25" s="78" t="s">
        <v>83</v>
      </c>
      <c r="P25" s="70">
        <v>105</v>
      </c>
      <c r="Q25" s="77" t="s">
        <v>83</v>
      </c>
    </row>
    <row r="26" spans="1:17" ht="18" customHeight="1" x14ac:dyDescent="0.2">
      <c r="A26" s="67">
        <v>5770</v>
      </c>
      <c r="B26" s="78" t="s">
        <v>240</v>
      </c>
      <c r="C26" s="70">
        <v>6300</v>
      </c>
      <c r="D26" s="78" t="s">
        <v>240</v>
      </c>
      <c r="E26" s="70">
        <v>4040</v>
      </c>
      <c r="F26" s="78" t="s">
        <v>240</v>
      </c>
      <c r="G26" s="70">
        <v>2370</v>
      </c>
      <c r="H26" s="78" t="s">
        <v>240</v>
      </c>
      <c r="J26" s="67">
        <v>2650</v>
      </c>
      <c r="K26" s="78" t="s">
        <v>240</v>
      </c>
      <c r="L26" s="70">
        <v>80</v>
      </c>
      <c r="M26" s="78" t="s">
        <v>240</v>
      </c>
      <c r="N26" s="70"/>
      <c r="O26" s="78" t="s">
        <v>240</v>
      </c>
      <c r="P26" s="70">
        <v>1460</v>
      </c>
      <c r="Q26" s="78" t="s">
        <v>240</v>
      </c>
    </row>
    <row r="27" spans="1:17" ht="14.25" customHeight="1" x14ac:dyDescent="0.2">
      <c r="A27" s="69">
        <f>SUM(A22:A26)</f>
        <v>23981</v>
      </c>
      <c r="B27" s="75" t="s">
        <v>30</v>
      </c>
      <c r="C27" s="69">
        <f>SUM(C22:C26)</f>
        <v>30340</v>
      </c>
      <c r="D27" s="75" t="s">
        <v>30</v>
      </c>
      <c r="E27" s="69">
        <f>SUM(E22:E26)</f>
        <v>21760</v>
      </c>
      <c r="F27" s="75" t="s">
        <v>30</v>
      </c>
      <c r="G27" s="69">
        <f>SUM(G22:G26)</f>
        <v>15090</v>
      </c>
      <c r="H27" s="75" t="s">
        <v>30</v>
      </c>
      <c r="J27" s="69">
        <f>SUM(J22:J26)</f>
        <v>9810</v>
      </c>
      <c r="K27" s="75" t="s">
        <v>30</v>
      </c>
      <c r="L27" s="69">
        <f>SUM(L22:L26)</f>
        <v>170</v>
      </c>
      <c r="M27" s="75" t="s">
        <v>30</v>
      </c>
      <c r="N27" s="69">
        <f>SUM(N22:N26)</f>
        <v>0</v>
      </c>
      <c r="O27" s="75" t="s">
        <v>30</v>
      </c>
      <c r="P27" s="69">
        <f>SUM(P22:P26)</f>
        <v>7585</v>
      </c>
      <c r="Q27" s="75" t="s">
        <v>30</v>
      </c>
    </row>
    <row r="30" spans="1:17" ht="36" customHeight="1" x14ac:dyDescent="0.2">
      <c r="A30" s="61"/>
      <c r="B30" s="13"/>
      <c r="C30" s="13"/>
      <c r="D30" s="13"/>
      <c r="E30" s="13"/>
      <c r="F30" s="13"/>
      <c r="G30" s="13"/>
      <c r="H30" s="13"/>
    </row>
    <row r="31" spans="1:17" ht="12" customHeight="1" x14ac:dyDescent="0.2">
      <c r="A31" s="132" t="s">
        <v>212</v>
      </c>
      <c r="B31" s="133"/>
      <c r="C31" s="133"/>
      <c r="D31" s="133"/>
      <c r="E31" s="133"/>
      <c r="F31" s="133"/>
      <c r="G31" s="133"/>
      <c r="H31" s="133"/>
    </row>
    <row r="32" spans="1:17" ht="12" customHeight="1" x14ac:dyDescent="0.2">
      <c r="A32" s="134" t="s">
        <v>32</v>
      </c>
      <c r="B32" s="137"/>
      <c r="C32" s="134" t="s">
        <v>6</v>
      </c>
      <c r="D32" s="137"/>
      <c r="E32" s="134" t="s">
        <v>5</v>
      </c>
      <c r="F32" s="137"/>
      <c r="G32" s="134" t="s">
        <v>4</v>
      </c>
      <c r="H32" s="137"/>
    </row>
    <row r="33" spans="1:8" ht="12" customHeight="1" x14ac:dyDescent="0.2">
      <c r="A33" s="74" t="s">
        <v>15</v>
      </c>
      <c r="B33" s="74" t="s">
        <v>12</v>
      </c>
      <c r="C33" s="74" t="s">
        <v>15</v>
      </c>
      <c r="D33" s="74" t="s">
        <v>12</v>
      </c>
      <c r="E33" s="74" t="s">
        <v>15</v>
      </c>
      <c r="F33" s="74" t="s">
        <v>12</v>
      </c>
      <c r="G33" s="74" t="s">
        <v>15</v>
      </c>
      <c r="H33" s="74" t="s">
        <v>204</v>
      </c>
    </row>
    <row r="34" spans="1:8" ht="12" customHeight="1" x14ac:dyDescent="0.2">
      <c r="A34" s="10">
        <v>5500</v>
      </c>
      <c r="B34" s="62" t="s">
        <v>245</v>
      </c>
      <c r="C34" s="17">
        <v>4940</v>
      </c>
      <c r="D34" s="62" t="s">
        <v>241</v>
      </c>
      <c r="E34" s="10">
        <v>6310</v>
      </c>
      <c r="F34" s="62" t="s">
        <v>237</v>
      </c>
      <c r="G34" s="7">
        <v>7020</v>
      </c>
      <c r="H34" s="62" t="s">
        <v>233</v>
      </c>
    </row>
    <row r="35" spans="1:8" ht="12" customHeight="1" x14ac:dyDescent="0.2">
      <c r="A35" s="10">
        <v>3860</v>
      </c>
      <c r="B35" s="62" t="s">
        <v>246</v>
      </c>
      <c r="C35" s="17">
        <v>6270</v>
      </c>
      <c r="D35" s="62" t="s">
        <v>242</v>
      </c>
      <c r="E35" s="10">
        <v>4200</v>
      </c>
      <c r="F35" s="62" t="s">
        <v>238</v>
      </c>
      <c r="G35" s="7">
        <v>7730</v>
      </c>
      <c r="H35" s="62" t="s">
        <v>234</v>
      </c>
    </row>
    <row r="36" spans="1:8" ht="12" customHeight="1" x14ac:dyDescent="0.2">
      <c r="A36" s="10">
        <v>6160</v>
      </c>
      <c r="B36" s="62" t="s">
        <v>247</v>
      </c>
      <c r="C36" s="10">
        <v>5310</v>
      </c>
      <c r="D36" s="62" t="s">
        <v>243</v>
      </c>
      <c r="E36" s="10">
        <v>8120</v>
      </c>
      <c r="F36" s="62" t="s">
        <v>239</v>
      </c>
      <c r="G36" s="10">
        <v>7410</v>
      </c>
      <c r="H36" s="62" t="s">
        <v>235</v>
      </c>
    </row>
    <row r="37" spans="1:8" ht="12" customHeight="1" x14ac:dyDescent="0.2">
      <c r="A37" s="10"/>
      <c r="B37" s="62"/>
      <c r="C37" s="10"/>
      <c r="D37" s="14"/>
      <c r="E37" s="10"/>
      <c r="F37" s="14"/>
      <c r="G37" s="10"/>
      <c r="H37" s="62"/>
    </row>
    <row r="38" spans="1:8" ht="12" customHeight="1" x14ac:dyDescent="0.2">
      <c r="A38" s="10"/>
      <c r="B38" s="62"/>
      <c r="C38" s="10"/>
      <c r="D38" s="14"/>
      <c r="E38" s="10"/>
      <c r="F38" s="14"/>
      <c r="G38" s="10"/>
      <c r="H38" s="62"/>
    </row>
    <row r="39" spans="1:8" ht="12" customHeight="1" x14ac:dyDescent="0.2">
      <c r="A39" s="10"/>
      <c r="B39" s="62"/>
      <c r="C39" s="10"/>
      <c r="D39" s="14"/>
      <c r="E39" s="10"/>
      <c r="F39" s="14"/>
      <c r="G39" s="10"/>
      <c r="H39" s="62"/>
    </row>
    <row r="40" spans="1:8" ht="12" customHeight="1" x14ac:dyDescent="0.2">
      <c r="A40" s="10"/>
      <c r="B40" s="62"/>
      <c r="C40" s="10"/>
      <c r="D40" s="14"/>
      <c r="E40" s="10"/>
      <c r="F40" s="14"/>
      <c r="G40" s="10"/>
      <c r="H40" s="14"/>
    </row>
    <row r="41" spans="1:8" ht="12" customHeight="1" x14ac:dyDescent="0.2">
      <c r="A41" s="10"/>
      <c r="B41" s="62"/>
      <c r="C41" s="10"/>
      <c r="D41" s="14"/>
      <c r="E41" s="10"/>
      <c r="F41" s="14"/>
      <c r="G41" s="10"/>
      <c r="H41" s="14"/>
    </row>
    <row r="42" spans="1:8" ht="12" customHeight="1" x14ac:dyDescent="0.2">
      <c r="A42" s="10"/>
      <c r="B42" s="62"/>
      <c r="C42" s="10"/>
      <c r="D42" s="14"/>
      <c r="E42" s="10"/>
      <c r="F42" s="14"/>
      <c r="G42" s="10"/>
      <c r="H42" s="14"/>
    </row>
    <row r="43" spans="1:8" ht="12" customHeight="1" x14ac:dyDescent="0.2">
      <c r="A43" s="10"/>
      <c r="B43" s="62"/>
      <c r="C43" s="10"/>
      <c r="D43" s="14"/>
      <c r="E43" s="10"/>
      <c r="F43" s="14"/>
      <c r="G43" s="10"/>
      <c r="H43" s="14"/>
    </row>
    <row r="44" spans="1:8" ht="12" customHeight="1" x14ac:dyDescent="0.2">
      <c r="A44" s="10"/>
      <c r="B44" s="62"/>
      <c r="C44" s="10"/>
      <c r="D44" s="14"/>
      <c r="E44" s="10"/>
      <c r="F44" s="14"/>
      <c r="G44" s="10"/>
      <c r="H44" s="14"/>
    </row>
    <row r="45" spans="1:8" ht="12" customHeight="1" x14ac:dyDescent="0.2">
      <c r="A45" s="10"/>
      <c r="B45" s="62"/>
      <c r="C45" s="10"/>
      <c r="D45" s="14"/>
      <c r="E45" s="10"/>
      <c r="F45" s="14"/>
      <c r="G45" s="10"/>
      <c r="H45" s="14"/>
    </row>
    <row r="46" spans="1:8" ht="12" customHeight="1" x14ac:dyDescent="0.2">
      <c r="A46" s="10"/>
      <c r="B46" s="62"/>
      <c r="C46" s="10"/>
      <c r="D46" s="14"/>
      <c r="E46" s="10"/>
      <c r="F46" s="14"/>
      <c r="G46" s="10"/>
      <c r="H46" s="14"/>
    </row>
    <row r="47" spans="1:8" ht="12" customHeight="1" x14ac:dyDescent="0.2">
      <c r="A47" s="10"/>
      <c r="B47" s="62"/>
      <c r="C47" s="10"/>
      <c r="D47" s="14"/>
      <c r="E47" s="10"/>
      <c r="F47" s="14"/>
      <c r="G47" s="10"/>
      <c r="H47" s="14"/>
    </row>
    <row r="48" spans="1:8" ht="12" customHeight="1" x14ac:dyDescent="0.2">
      <c r="A48" s="10"/>
      <c r="B48" s="14"/>
      <c r="C48" s="10"/>
      <c r="D48" s="14"/>
      <c r="E48" s="10"/>
      <c r="F48" s="14"/>
      <c r="G48" s="10"/>
      <c r="H48" s="14"/>
    </row>
    <row r="49" spans="1:8" ht="12" customHeight="1" x14ac:dyDescent="0.2">
      <c r="A49" s="10"/>
      <c r="B49" s="14"/>
      <c r="C49" s="10"/>
      <c r="D49" s="14"/>
      <c r="E49" s="10"/>
      <c r="F49" s="14"/>
      <c r="G49" s="10"/>
      <c r="H49" s="14"/>
    </row>
    <row r="50" spans="1:8" ht="12" customHeight="1" x14ac:dyDescent="0.2">
      <c r="A50" s="10"/>
      <c r="B50" s="14"/>
      <c r="C50" s="10"/>
      <c r="D50" s="14"/>
      <c r="E50" s="10"/>
      <c r="F50" s="14"/>
      <c r="G50" s="10"/>
      <c r="H50" s="14"/>
    </row>
    <row r="51" spans="1:8" ht="12" customHeight="1" x14ac:dyDescent="0.2">
      <c r="A51" s="10"/>
      <c r="B51" s="14"/>
      <c r="C51" s="10"/>
      <c r="D51" s="14"/>
      <c r="E51" s="10"/>
      <c r="F51" s="14"/>
      <c r="G51" s="10"/>
      <c r="H51" s="14"/>
    </row>
    <row r="52" spans="1:8" ht="12" customHeight="1" x14ac:dyDescent="0.2">
      <c r="A52" s="17"/>
      <c r="B52" s="14"/>
      <c r="C52" s="17"/>
      <c r="D52" s="14"/>
      <c r="E52" s="10"/>
      <c r="F52" s="14"/>
      <c r="G52" s="10"/>
      <c r="H52" s="14"/>
    </row>
    <row r="53" spans="1:8" ht="12" customHeight="1" x14ac:dyDescent="0.2">
      <c r="A53" s="17"/>
      <c r="B53" s="14"/>
      <c r="C53" s="17"/>
      <c r="D53" s="14"/>
      <c r="E53" s="10"/>
      <c r="F53" s="14"/>
      <c r="G53" s="10"/>
      <c r="H53" s="14"/>
    </row>
    <row r="54" spans="1:8" ht="12" customHeight="1" x14ac:dyDescent="0.2">
      <c r="A54" s="17"/>
      <c r="B54" s="14"/>
      <c r="C54" s="17"/>
      <c r="D54" s="14"/>
      <c r="E54" s="17"/>
      <c r="F54" s="14"/>
      <c r="G54" s="10"/>
      <c r="H54" s="14"/>
    </row>
    <row r="55" spans="1:8" ht="12" customHeight="1" x14ac:dyDescent="0.2">
      <c r="A55" s="17"/>
      <c r="B55" s="14"/>
      <c r="C55" s="17"/>
      <c r="D55" s="14"/>
      <c r="E55" s="17"/>
      <c r="F55" s="14"/>
      <c r="G55" s="10"/>
      <c r="H55" s="14"/>
    </row>
    <row r="56" spans="1:8" ht="12" customHeight="1" x14ac:dyDescent="0.2">
      <c r="A56" s="17"/>
      <c r="B56" s="14"/>
      <c r="C56" s="17"/>
      <c r="D56" s="14"/>
      <c r="E56" s="17"/>
      <c r="F56" s="14"/>
      <c r="G56" s="10"/>
      <c r="H56" s="14"/>
    </row>
    <row r="57" spans="1:8" ht="12" customHeight="1" x14ac:dyDescent="0.2">
      <c r="A57" s="52"/>
      <c r="B57" s="14"/>
      <c r="C57" s="17"/>
      <c r="D57" s="14"/>
      <c r="E57" s="17"/>
      <c r="F57" s="14"/>
      <c r="G57" s="10"/>
      <c r="H57" s="14"/>
    </row>
    <row r="58" spans="1:8" ht="12" customHeight="1" x14ac:dyDescent="0.2">
      <c r="A58" s="52"/>
      <c r="B58" s="14"/>
      <c r="C58" s="64"/>
      <c r="D58" s="63"/>
      <c r="E58" s="17"/>
      <c r="F58" s="14"/>
      <c r="G58" s="10"/>
      <c r="H58" s="14"/>
    </row>
    <row r="59" spans="1:8" ht="12" customHeight="1" x14ac:dyDescent="0.2">
      <c r="A59" s="11"/>
      <c r="B59" s="14"/>
      <c r="C59" s="17"/>
      <c r="D59" s="63"/>
      <c r="E59" s="66"/>
      <c r="F59" s="14"/>
      <c r="G59" s="10"/>
      <c r="H59" s="14"/>
    </row>
    <row r="60" spans="1:8" ht="15.75" x14ac:dyDescent="0.2">
      <c r="A60" s="11"/>
      <c r="B60" s="14"/>
      <c r="C60" s="17"/>
      <c r="D60" s="63"/>
      <c r="E60" s="66"/>
      <c r="F60" s="14"/>
      <c r="G60" s="10"/>
      <c r="H60" s="14"/>
    </row>
    <row r="61" spans="1:8" ht="15.75" customHeight="1" x14ac:dyDescent="0.2">
      <c r="A61" s="97">
        <f>SUM(A34:A60)</f>
        <v>15520</v>
      </c>
      <c r="B61" s="74" t="s">
        <v>46</v>
      </c>
      <c r="C61" s="98">
        <f>SUM(C34:C60)</f>
        <v>16520</v>
      </c>
      <c r="D61" s="74" t="s">
        <v>48</v>
      </c>
      <c r="E61" s="98">
        <f t="shared" ref="E61:G61" si="0">SUM(E34:E60)</f>
        <v>18630</v>
      </c>
      <c r="F61" s="74" t="s">
        <v>48</v>
      </c>
      <c r="G61" s="98">
        <f t="shared" si="0"/>
        <v>22160</v>
      </c>
      <c r="H61" s="74" t="s">
        <v>48</v>
      </c>
    </row>
    <row r="62" spans="1:8" ht="15" customHeight="1" x14ac:dyDescent="0.2">
      <c r="A62" s="52">
        <v>1100</v>
      </c>
      <c r="B62" s="77" t="s">
        <v>47</v>
      </c>
      <c r="C62" s="17">
        <v>1764</v>
      </c>
      <c r="D62" s="77" t="s">
        <v>47</v>
      </c>
      <c r="E62" s="10">
        <v>2225</v>
      </c>
      <c r="F62" s="77" t="s">
        <v>47</v>
      </c>
      <c r="G62" s="17">
        <v>2645</v>
      </c>
      <c r="H62" s="77" t="s">
        <v>47</v>
      </c>
    </row>
    <row r="63" spans="1:8" ht="15" customHeight="1" x14ac:dyDescent="0.2">
      <c r="A63" s="52">
        <v>3530</v>
      </c>
      <c r="B63" s="78" t="s">
        <v>240</v>
      </c>
      <c r="C63" s="17">
        <v>5830</v>
      </c>
      <c r="D63" s="78" t="s">
        <v>240</v>
      </c>
      <c r="E63" s="10">
        <v>5850</v>
      </c>
      <c r="F63" s="78" t="s">
        <v>240</v>
      </c>
      <c r="G63" s="17">
        <v>6830</v>
      </c>
      <c r="H63" s="78" t="s">
        <v>240</v>
      </c>
    </row>
    <row r="64" spans="1:8" ht="12" customHeight="1" x14ac:dyDescent="0.2">
      <c r="A64" s="52">
        <v>457</v>
      </c>
      <c r="B64" s="78" t="s">
        <v>153</v>
      </c>
      <c r="C64" s="17">
        <v>337</v>
      </c>
      <c r="D64" s="78" t="s">
        <v>153</v>
      </c>
      <c r="E64" s="10">
        <v>177</v>
      </c>
      <c r="F64" s="78" t="s">
        <v>153</v>
      </c>
      <c r="G64" s="17">
        <v>197</v>
      </c>
      <c r="H64" s="78" t="s">
        <v>153</v>
      </c>
    </row>
    <row r="65" spans="1:8" ht="13.5" customHeight="1" x14ac:dyDescent="0.2">
      <c r="A65" s="58">
        <f>SUM(A61:A64)</f>
        <v>20607</v>
      </c>
      <c r="B65" s="75" t="s">
        <v>51</v>
      </c>
      <c r="C65" s="65">
        <f>SUM(C61:C64)</f>
        <v>24451</v>
      </c>
      <c r="D65" s="75" t="s">
        <v>51</v>
      </c>
      <c r="E65" s="65">
        <f>SUM(E61:E64)</f>
        <v>26882</v>
      </c>
      <c r="F65" s="75" t="s">
        <v>51</v>
      </c>
      <c r="G65" s="19">
        <f>SUM(G61:G64)</f>
        <v>31832</v>
      </c>
      <c r="H65" s="75" t="s">
        <v>51</v>
      </c>
    </row>
    <row r="111" spans="4:5" ht="15.75" x14ac:dyDescent="0.2">
      <c r="D111" s="130"/>
      <c r="E111" s="131"/>
    </row>
    <row r="112" spans="4:5" ht="15.75" x14ac:dyDescent="0.2">
      <c r="D112" s="18">
        <f>G22+E22+C22+A22+G61+E61+C61+A61+P22+N22+L22+J22</f>
        <v>148420</v>
      </c>
      <c r="E112" s="59" t="s">
        <v>205</v>
      </c>
    </row>
    <row r="113" spans="4:5" ht="15.75" x14ac:dyDescent="0.2">
      <c r="D113" s="18">
        <f t="shared" ref="D113:D116" si="1">G23+E23+C23+A23+G62+E62+C62+A62+P23+N23+L23+J23</f>
        <v>17054</v>
      </c>
      <c r="E113" s="59" t="s">
        <v>240</v>
      </c>
    </row>
    <row r="114" spans="4:5" ht="15.75" x14ac:dyDescent="0.2">
      <c r="D114" s="18">
        <f t="shared" si="1"/>
        <v>22740</v>
      </c>
      <c r="E114" s="59" t="s">
        <v>47</v>
      </c>
    </row>
    <row r="115" spans="4:5" ht="15.75" x14ac:dyDescent="0.2">
      <c r="D115" s="18">
        <f t="shared" si="1"/>
        <v>1624</v>
      </c>
      <c r="E115" s="59" t="s">
        <v>206</v>
      </c>
    </row>
    <row r="116" spans="4:5" ht="15.75" x14ac:dyDescent="0.2">
      <c r="D116" s="18">
        <f t="shared" si="1"/>
        <v>126442</v>
      </c>
      <c r="E116" s="59" t="s">
        <v>153</v>
      </c>
    </row>
  </sheetData>
  <mergeCells count="16">
    <mergeCell ref="J2:Q2"/>
    <mergeCell ref="J3:K3"/>
    <mergeCell ref="L3:M3"/>
    <mergeCell ref="N3:O3"/>
    <mergeCell ref="P3:Q3"/>
    <mergeCell ref="D111:E111"/>
    <mergeCell ref="A31:H31"/>
    <mergeCell ref="A2:H2"/>
    <mergeCell ref="A3:B3"/>
    <mergeCell ref="C3:D3"/>
    <mergeCell ref="E3:F3"/>
    <mergeCell ref="G3:H3"/>
    <mergeCell ref="G32:H32"/>
    <mergeCell ref="E32:F32"/>
    <mergeCell ref="C32:D32"/>
    <mergeCell ref="A32:B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آمار فينيشر</vt:lpstr>
      <vt:lpstr>تناژ آسفالت منطقه 1 و 2</vt:lpstr>
      <vt:lpstr>تناژ آسفالت منطقه 3 و 4</vt:lpstr>
      <vt:lpstr>آمار کلی </vt:lpstr>
      <vt:lpstr>فينيشرنهايي</vt:lpstr>
    </vt:vector>
  </TitlesOfParts>
  <Company>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naved</dc:creator>
  <cp:lastModifiedBy>abbasi</cp:lastModifiedBy>
  <cp:lastPrinted>2015-06-16T07:05:59Z</cp:lastPrinted>
  <dcterms:created xsi:type="dcterms:W3CDTF">2002-12-31T23:52:58Z</dcterms:created>
  <dcterms:modified xsi:type="dcterms:W3CDTF">2016-09-05T04:31:54Z</dcterms:modified>
</cp:coreProperties>
</file>