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9300" activeTab="2"/>
  </bookViews>
  <sheets>
    <sheet name="تعمیرگاه" sheetId="1" r:id="rId1"/>
    <sheet name="کارکردموتوری" sheetId="2" r:id="rId2"/>
    <sheet name="مجموع" sheetId="3" r:id="rId3"/>
  </sheets>
  <calcPr calcId="144525"/>
</workbook>
</file>

<file path=xl/calcChain.xml><?xml version="1.0" encoding="utf-8"?>
<calcChain xmlns="http://schemas.openxmlformats.org/spreadsheetml/2006/main">
  <c r="K5" i="3" l="1"/>
  <c r="L5" i="3"/>
  <c r="M5" i="3"/>
  <c r="N5" i="3"/>
  <c r="K4" i="3"/>
  <c r="L4" i="3"/>
  <c r="M4" i="3"/>
  <c r="N4" i="3"/>
  <c r="K3" i="3"/>
  <c r="L3" i="3"/>
  <c r="M3" i="3"/>
  <c r="N3" i="3"/>
  <c r="I4" i="3" l="1"/>
  <c r="J4" i="3"/>
  <c r="I3" i="3"/>
  <c r="I5" i="3" s="1"/>
  <c r="O3" i="1" l="1"/>
  <c r="O42" i="2" l="1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D43" i="2" l="1"/>
  <c r="E43" i="2"/>
  <c r="F43" i="2"/>
  <c r="G43" i="2"/>
  <c r="H43" i="2"/>
  <c r="I43" i="2"/>
  <c r="J43" i="2"/>
  <c r="J3" i="3" s="1"/>
  <c r="J5" i="3" s="1"/>
  <c r="K43" i="2"/>
  <c r="L43" i="2"/>
  <c r="M43" i="2"/>
  <c r="N43" i="2"/>
  <c r="O43" i="2"/>
  <c r="C43" i="2"/>
  <c r="D27" i="1" l="1"/>
  <c r="E27" i="1"/>
  <c r="F27" i="1"/>
  <c r="G27" i="1"/>
  <c r="H27" i="1"/>
  <c r="I27" i="1"/>
  <c r="J27" i="1"/>
  <c r="K27" i="1"/>
  <c r="L27" i="1"/>
  <c r="M27" i="1"/>
  <c r="N27" i="1"/>
  <c r="C27" i="1"/>
  <c r="O27" i="1" l="1"/>
  <c r="G3" i="3"/>
  <c r="F3" i="3"/>
  <c r="C4" i="3"/>
  <c r="D3" i="3"/>
  <c r="E3" i="3"/>
  <c r="H3" i="3"/>
  <c r="D4" i="3"/>
  <c r="E4" i="3"/>
  <c r="F4" i="3"/>
  <c r="G4" i="3"/>
  <c r="H4" i="3"/>
  <c r="C3" i="3"/>
  <c r="O3" i="3" l="1"/>
  <c r="O4" i="3"/>
  <c r="H5" i="3"/>
  <c r="G5" i="3"/>
  <c r="F5" i="3"/>
  <c r="E5" i="3"/>
  <c r="D5" i="3"/>
  <c r="C5" i="3"/>
  <c r="O5" i="3" l="1"/>
</calcChain>
</file>

<file path=xl/sharedStrings.xml><?xml version="1.0" encoding="utf-8"?>
<sst xmlns="http://schemas.openxmlformats.org/spreadsheetml/2006/main" count="117" uniqueCount="67">
  <si>
    <t>ارديبهشت</t>
  </si>
  <si>
    <t>خرداد</t>
  </si>
  <si>
    <t>مرداد</t>
  </si>
  <si>
    <t>شهريور</t>
  </si>
  <si>
    <t>جمع کل</t>
  </si>
  <si>
    <t xml:space="preserve">فروردين </t>
  </si>
  <si>
    <t>جمع كل</t>
  </si>
  <si>
    <t xml:space="preserve">تير </t>
  </si>
  <si>
    <t>رديف</t>
  </si>
  <si>
    <t>نام واحد</t>
  </si>
  <si>
    <t>ناحيه يک منطقه يک</t>
  </si>
  <si>
    <t>منطقه يک</t>
  </si>
  <si>
    <t>ناحيه 2 منطقه يک</t>
  </si>
  <si>
    <t>منطقه دو</t>
  </si>
  <si>
    <t>ناحيه يک منطقه 2</t>
  </si>
  <si>
    <t>منطقه سه</t>
  </si>
  <si>
    <t>ناحيه 1 منطقه 3</t>
  </si>
  <si>
    <t>منطقه 4</t>
  </si>
  <si>
    <t>ناحيه 1 منطقه 4</t>
  </si>
  <si>
    <t>ناحيه 2 منطقه 4</t>
  </si>
  <si>
    <t xml:space="preserve">سازمان فضای سبز </t>
  </si>
  <si>
    <t>سازمان زيباسازی</t>
  </si>
  <si>
    <t>سازمان ترمينال مرکز</t>
  </si>
  <si>
    <t>سازمان ميادين ميوه</t>
  </si>
  <si>
    <t>شهرداری مرکزی</t>
  </si>
  <si>
    <t>سازمان ترافیک</t>
  </si>
  <si>
    <t>معاونت فنی و عمرانی</t>
  </si>
  <si>
    <t>سازمان پسماند</t>
  </si>
  <si>
    <t>اکيپ زيرسازی</t>
  </si>
  <si>
    <t>اکيپ امانی</t>
  </si>
  <si>
    <t>معاونت خدمات شهری</t>
  </si>
  <si>
    <t>سازمان اتوبوسرانی</t>
  </si>
  <si>
    <t>دهکده ساحلی چی چست</t>
  </si>
  <si>
    <t xml:space="preserve">متفرقه شن و ماسه </t>
  </si>
  <si>
    <t xml:space="preserve">ستاد كنترل و اجرائيات </t>
  </si>
  <si>
    <t>اداره املاك</t>
  </si>
  <si>
    <t xml:space="preserve">خدمات موتوري </t>
  </si>
  <si>
    <t>كارخانه شن و ماسه</t>
  </si>
  <si>
    <t>قرارداد سازمان بازيافت</t>
  </si>
  <si>
    <t>متفرقه اكيب زيرسازي</t>
  </si>
  <si>
    <t>مجتمع فرهنگي و ورزشي</t>
  </si>
  <si>
    <t>سازمان آتش نشانی</t>
  </si>
  <si>
    <t>سازمان کشتارگاه صنعتی</t>
  </si>
  <si>
    <t>شورای اسلامی محترم</t>
  </si>
  <si>
    <t>واحد ماشین آلات</t>
  </si>
  <si>
    <t>واحد تعمیرگاه</t>
  </si>
  <si>
    <t>مجموع</t>
  </si>
  <si>
    <t>سازمان آرامستانها</t>
  </si>
  <si>
    <t>سازمان عمران</t>
  </si>
  <si>
    <t>تخلفات شهری</t>
  </si>
  <si>
    <t>سازمان کشتارگاه</t>
  </si>
  <si>
    <t>سازمان پایانه ها</t>
  </si>
  <si>
    <t>ایمن بتن</t>
  </si>
  <si>
    <t xml:space="preserve">سازمان پسماند-شركتهاي خدماتي </t>
  </si>
  <si>
    <t xml:space="preserve">ايمن بتن </t>
  </si>
  <si>
    <t xml:space="preserve">تخلفات شهري </t>
  </si>
  <si>
    <t>منطقه 5</t>
  </si>
  <si>
    <t>مهر</t>
  </si>
  <si>
    <t>آبان</t>
  </si>
  <si>
    <t>آذر</t>
  </si>
  <si>
    <t>دی</t>
  </si>
  <si>
    <t>بهمن</t>
  </si>
  <si>
    <t>اسفند</t>
  </si>
  <si>
    <t>سازمان آرامستان ها</t>
  </si>
  <si>
    <t>آمار عملکرد « ارزش ریالی » واحد تعمیرگاهی سازمان خدمات موتوری شهرداری اروميه در سال 1395 (ارقام به هزار ریال)</t>
  </si>
  <si>
    <t>آمار عملکرد « ارزش ریالی » واحد ماشين آلات سازمان خدمات موتوری شهرداری اروميه در سال 1395 (ارقام به هزار ریال)</t>
  </si>
  <si>
    <t>آمار عملکرد « ارزش ریالی » واحد ماشين آلات وتعمیرگاه  سازمان خدمات موتوری شهرداری اروميه در سال 1395 (ارقام به هزار ریال)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</si>
</sst>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0"/>
      <name val="Arial"/>
    </font>
    <font>
      <b/>
      <sz val="10"/>
      <name val="2  Nazanin"/>
      <charset val="178"/>
    </font>
    <font>
      <b/>
      <sz val="8"/>
      <name val="2  Nazanin"/>
      <charset val="178"/>
    </font>
    <font>
      <sz val="8"/>
      <name val="Arial"/>
      <family val="2"/>
    </font>
    <font>
      <b/>
      <sz val="8"/>
      <name val="B Nazanin"/>
      <charset val="178"/>
    </font>
    <font>
      <b/>
      <sz val="10"/>
      <color theme="0"/>
      <name val="B Mitra"/>
      <charset val="178"/>
    </font>
    <font>
      <sz val="10"/>
      <name val="B Traffic"/>
      <charset val="178"/>
    </font>
    <font>
      <sz val="14"/>
      <color theme="5" tint="-0.499984740745262"/>
      <name val="B Titr"/>
      <charset val="178"/>
    </font>
    <font>
      <sz val="12"/>
      <name val="B Mitra"/>
      <charset val="178"/>
    </font>
    <font>
      <sz val="9"/>
      <name val="B Traffic"/>
      <charset val="178"/>
    </font>
    <font>
      <sz val="10"/>
      <name val="B Mitra"/>
      <charset val="178"/>
    </font>
    <font>
      <sz val="11"/>
      <color theme="5" tint="-0.499984740745262"/>
      <name val="B Titr"/>
      <charset val="178"/>
    </font>
    <font>
      <b/>
      <sz val="12"/>
      <color theme="0"/>
      <name val="B Mitra"/>
      <charset val="178"/>
    </font>
    <font>
      <sz val="12"/>
      <color theme="5" tint="-0.499984740745262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shrinkToFit="1"/>
    </xf>
    <xf numFmtId="3" fontId="2" fillId="0" borderId="0" xfId="0" applyNumberFormat="1" applyFont="1" applyAlignment="1">
      <alignment horizontal="center" vertical="center" shrinkToFit="1"/>
    </xf>
    <xf numFmtId="3" fontId="1" fillId="0" borderId="0" xfId="0" applyNumberFormat="1" applyFont="1" applyBorder="1" applyAlignment="1">
      <alignment horizontal="center" vertical="center" shrinkToFit="1"/>
    </xf>
    <xf numFmtId="3" fontId="2" fillId="0" borderId="0" xfId="0" applyNumberFormat="1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 shrinkToFit="1"/>
    </xf>
    <xf numFmtId="3" fontId="6" fillId="4" borderId="6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shrinkToFit="1"/>
    </xf>
    <xf numFmtId="3" fontId="6" fillId="3" borderId="6" xfId="0" applyNumberFormat="1" applyFont="1" applyFill="1" applyBorder="1" applyAlignment="1">
      <alignment horizontal="center" vertical="center"/>
    </xf>
    <xf numFmtId="3" fontId="6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Continuous" vertical="center"/>
    </xf>
    <xf numFmtId="0" fontId="8" fillId="4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Continuous" vertical="center"/>
    </xf>
    <xf numFmtId="3" fontId="6" fillId="4" borderId="6" xfId="0" applyNumberFormat="1" applyFont="1" applyFill="1" applyBorder="1" applyAlignment="1">
      <alignment horizontal="center" vertical="center" shrinkToFit="1"/>
    </xf>
    <xf numFmtId="3" fontId="6" fillId="3" borderId="6" xfId="0" applyNumberFormat="1" applyFont="1" applyFill="1" applyBorder="1" applyAlignment="1">
      <alignment horizontal="center" vertical="center" shrinkToFit="1"/>
    </xf>
    <xf numFmtId="3" fontId="6" fillId="4" borderId="8" xfId="0" applyNumberFormat="1" applyFont="1" applyFill="1" applyBorder="1" applyAlignment="1">
      <alignment horizontal="center" vertical="center" shrinkToFit="1"/>
    </xf>
    <xf numFmtId="3" fontId="9" fillId="4" borderId="4" xfId="0" applyNumberFormat="1" applyFont="1" applyFill="1" applyBorder="1" applyAlignment="1">
      <alignment horizontal="center" vertical="center" shrinkToFit="1"/>
    </xf>
    <xf numFmtId="3" fontId="9" fillId="3" borderId="4" xfId="0" applyNumberFormat="1" applyFont="1" applyFill="1" applyBorder="1" applyAlignment="1">
      <alignment horizontal="center" vertical="center" shrinkToFit="1"/>
    </xf>
    <xf numFmtId="3" fontId="10" fillId="4" borderId="9" xfId="0" applyNumberFormat="1" applyFont="1" applyFill="1" applyBorder="1" applyAlignment="1">
      <alignment horizontal="centerContinuous" vertical="center" shrinkToFit="1"/>
    </xf>
    <xf numFmtId="3" fontId="8" fillId="4" borderId="7" xfId="0" applyNumberFormat="1" applyFont="1" applyFill="1" applyBorder="1" applyAlignment="1">
      <alignment horizontal="centerContinuous" vertical="center" shrinkToFit="1"/>
    </xf>
    <xf numFmtId="3" fontId="8" fillId="4" borderId="5" xfId="0" applyNumberFormat="1" applyFont="1" applyFill="1" applyBorder="1" applyAlignment="1">
      <alignment horizontal="center" vertical="center" shrinkToFit="1"/>
    </xf>
    <xf numFmtId="3" fontId="8" fillId="3" borderId="5" xfId="0" applyNumberFormat="1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shrinkToFit="1"/>
    </xf>
    <xf numFmtId="164" fontId="6" fillId="4" borderId="6" xfId="0" applyNumberFormat="1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shrinkToFit="1"/>
    </xf>
    <xf numFmtId="3" fontId="5" fillId="2" borderId="2" xfId="0" applyNumberFormat="1" applyFont="1" applyFill="1" applyBorder="1" applyAlignment="1">
      <alignment horizontal="center" vertical="center" shrinkToFit="1"/>
    </xf>
    <xf numFmtId="3" fontId="5" fillId="2" borderId="3" xfId="0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3" fontId="9" fillId="4" borderId="6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  <color rgb="FFCC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نمودار درآمد تعمیرگاه سازمان موتوری شهرداری ارومیه در سال 1395 </a:t>
            </a:r>
            <a:endParaRPr lang="en-US" sz="1200" baseline="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2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2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درآمد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تعمیرگاه!$C$2:$N$2</c:f>
              <c:strCache>
                <c:ptCount val="12"/>
                <c:pt idx="0">
                  <c:v>فروردين 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تعمیرگاه!$C$27:$N$27</c:f>
              <c:numCache>
                <c:formatCode>#,##0</c:formatCode>
                <c:ptCount val="12"/>
                <c:pt idx="0">
                  <c:v>1686200</c:v>
                </c:pt>
                <c:pt idx="1">
                  <c:v>2134565</c:v>
                </c:pt>
                <c:pt idx="2">
                  <c:v>1893226</c:v>
                </c:pt>
                <c:pt idx="3">
                  <c:v>1819947</c:v>
                </c:pt>
                <c:pt idx="4">
                  <c:v>2152699</c:v>
                </c:pt>
                <c:pt idx="5">
                  <c:v>1800140</c:v>
                </c:pt>
                <c:pt idx="6">
                  <c:v>1637633</c:v>
                </c:pt>
                <c:pt idx="7">
                  <c:v>1107667</c:v>
                </c:pt>
                <c:pt idx="8">
                  <c:v>1795195</c:v>
                </c:pt>
                <c:pt idx="9">
                  <c:v>1628581</c:v>
                </c:pt>
                <c:pt idx="10">
                  <c:v>1519898</c:v>
                </c:pt>
                <c:pt idx="11">
                  <c:v>1974300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C8-47DA-A07D-A7DF8832B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817088"/>
        <c:axId val="95818880"/>
        <c:axId val="0"/>
      </c:bar3DChart>
      <c:catAx>
        <c:axId val="9581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5818880"/>
        <c:crosses val="autoZero"/>
        <c:auto val="1"/>
        <c:lblAlgn val="ctr"/>
        <c:lblOffset val="100"/>
        <c:noMultiLvlLbl val="0"/>
      </c:catAx>
      <c:valAx>
        <c:axId val="9581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800">
                    <a:cs typeface="B Titr" panose="00000700000000000000" pitchFamily="2" charset="-78"/>
                  </a:defRPr>
                </a:pPr>
                <a:r>
                  <a:rPr lang="fa-IR" sz="800">
                    <a:cs typeface="B Titr" panose="00000700000000000000" pitchFamily="2" charset="-78"/>
                  </a:rPr>
                  <a:t>به</a:t>
                </a:r>
                <a:r>
                  <a:rPr lang="fa-IR" sz="800" baseline="0">
                    <a:cs typeface="B Titr" panose="00000700000000000000" pitchFamily="2" charset="-78"/>
                  </a:rPr>
                  <a:t> هزار ریال</a:t>
                </a:r>
                <a:endParaRPr lang="en-US" sz="800">
                  <a:cs typeface="B Titr" panose="00000700000000000000" pitchFamily="2" charset="-78"/>
                </a:endParaRP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fa-IR"/>
          </a:p>
        </c:txPr>
        <c:crossAx val="9581708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F_Koodak" panose="05000000000000000000" pitchFamily="2" charset="2"/>
                <a:cs typeface="B Titr" panose="00000700000000000000" pitchFamily="2" charset="-78"/>
              </a:defRPr>
            </a:pPr>
            <a:endParaRPr lang="fa-I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نمودار کمک های سازمان خدمات موتوری به بقیه سازمان های شهرداری در سال 1395</a:t>
            </a:r>
            <a:endParaRPr lang="en-US" sz="1100" baseline="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2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2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 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کارکردموتوری!$C$2:$N$2</c:f>
              <c:strCache>
                <c:ptCount val="12"/>
                <c:pt idx="0">
                  <c:v>فروردين 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کارکردموتوری!$C$43:$N$43</c:f>
              <c:numCache>
                <c:formatCode>#,##0</c:formatCode>
                <c:ptCount val="12"/>
                <c:pt idx="0">
                  <c:v>6850292</c:v>
                </c:pt>
                <c:pt idx="1">
                  <c:v>7086295</c:v>
                </c:pt>
                <c:pt idx="2">
                  <c:v>6385292</c:v>
                </c:pt>
                <c:pt idx="3">
                  <c:v>6942631</c:v>
                </c:pt>
                <c:pt idx="4">
                  <c:v>6346031</c:v>
                </c:pt>
                <c:pt idx="5">
                  <c:v>10322975</c:v>
                </c:pt>
                <c:pt idx="6">
                  <c:v>11661583</c:v>
                </c:pt>
                <c:pt idx="7">
                  <c:v>56483169</c:v>
                </c:pt>
                <c:pt idx="8">
                  <c:v>14511434</c:v>
                </c:pt>
                <c:pt idx="9">
                  <c:v>9652032</c:v>
                </c:pt>
                <c:pt idx="10">
                  <c:v>8146638</c:v>
                </c:pt>
                <c:pt idx="11">
                  <c:v>12639213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53-4CA8-8299-A9379CF91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043008"/>
        <c:axId val="96044544"/>
        <c:axId val="0"/>
      </c:bar3DChart>
      <c:catAx>
        <c:axId val="9604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6044544"/>
        <c:crosses val="autoZero"/>
        <c:auto val="1"/>
        <c:lblAlgn val="ctr"/>
        <c:lblOffset val="100"/>
        <c:noMultiLvlLbl val="0"/>
      </c:catAx>
      <c:valAx>
        <c:axId val="9604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a-IR"/>
                  <a:t>به</a:t>
                </a:r>
                <a:r>
                  <a:rPr lang="fa-IR" baseline="0"/>
                  <a:t> هزار ریال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fa-IR"/>
          </a:p>
        </c:txPr>
        <c:crossAx val="960430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F_Koodak" panose="05000000000000000000" pitchFamily="2" charset="2"/>
                <a:cs typeface="B Titr" panose="00000700000000000000" pitchFamily="2" charset="-78"/>
              </a:defRPr>
            </a:pPr>
            <a:endParaRPr lang="fa-I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نمودار درآمد سازمان موتوری شهرداری ارومیه در  سال 1395 ( به هزار ریال)</a:t>
            </a:r>
            <a:endParaRPr lang="en-US" sz="1200" baseline="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2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2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درآمد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مجموع!$C$2:$N$2</c:f>
              <c:strCache>
                <c:ptCount val="12"/>
                <c:pt idx="0">
                  <c:v>فروردين 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مجموع!$C$5:$N$5</c:f>
              <c:numCache>
                <c:formatCode>#,##0_-</c:formatCode>
                <c:ptCount val="12"/>
                <c:pt idx="0">
                  <c:v>8536492</c:v>
                </c:pt>
                <c:pt idx="1">
                  <c:v>9220860</c:v>
                </c:pt>
                <c:pt idx="2">
                  <c:v>8278518</c:v>
                </c:pt>
                <c:pt idx="3">
                  <c:v>8762578</c:v>
                </c:pt>
                <c:pt idx="4">
                  <c:v>8498730</c:v>
                </c:pt>
                <c:pt idx="5">
                  <c:v>12123115</c:v>
                </c:pt>
                <c:pt idx="6">
                  <c:v>13299216</c:v>
                </c:pt>
                <c:pt idx="7">
                  <c:v>57590836</c:v>
                </c:pt>
                <c:pt idx="8">
                  <c:v>16306629</c:v>
                </c:pt>
                <c:pt idx="9">
                  <c:v>11280613</c:v>
                </c:pt>
                <c:pt idx="10">
                  <c:v>9666536</c:v>
                </c:pt>
                <c:pt idx="11">
                  <c:v>14613513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AF-48D1-B547-B1B4131A1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096640"/>
        <c:axId val="96098176"/>
        <c:axId val="0"/>
      </c:bar3DChart>
      <c:catAx>
        <c:axId val="9609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6098176"/>
        <c:crosses val="autoZero"/>
        <c:auto val="1"/>
        <c:lblAlgn val="ctr"/>
        <c:lblOffset val="100"/>
        <c:noMultiLvlLbl val="0"/>
      </c:catAx>
      <c:valAx>
        <c:axId val="9609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fa-IR"/>
          </a:p>
        </c:txPr>
        <c:crossAx val="9609664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F_Koodak" panose="05000000000000000000" pitchFamily="2" charset="2"/>
                <a:cs typeface="B Titr" panose="00000700000000000000" pitchFamily="2" charset="-78"/>
              </a:defRPr>
            </a:pPr>
            <a:endParaRPr lang="fa-I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363654</xdr:colOff>
      <xdr:row>0</xdr:row>
      <xdr:rowOff>16617</xdr:rowOff>
    </xdr:from>
    <xdr:to>
      <xdr:col>32</xdr:col>
      <xdr:colOff>506651</xdr:colOff>
      <xdr:row>21</xdr:row>
      <xdr:rowOff>70768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DC5A198-0363-4AB8-B493-2A9005BF0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202660</xdr:colOff>
      <xdr:row>44</xdr:row>
      <xdr:rowOff>16618</xdr:rowOff>
    </xdr:from>
    <xdr:to>
      <xdr:col>17</xdr:col>
      <xdr:colOff>112598</xdr:colOff>
      <xdr:row>67</xdr:row>
      <xdr:rowOff>9970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C8CED64-FF5E-4814-86F9-374E5BDFD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5</xdr:row>
      <xdr:rowOff>88900</xdr:rowOff>
    </xdr:from>
    <xdr:to>
      <xdr:col>14</xdr:col>
      <xdr:colOff>970280</xdr:colOff>
      <xdr:row>36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DEC601F-0F6E-41C7-9BE7-BFCAA6C798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rightToLeft="1" zoomScale="30" zoomScaleNormal="30" workbookViewId="0">
      <selection activeCell="Q9" sqref="Q9"/>
    </sheetView>
  </sheetViews>
  <sheetFormatPr defaultColWidth="9.140625" defaultRowHeight="17.25" customHeight="1" x14ac:dyDescent="0.4"/>
  <cols>
    <col min="1" max="1" width="4.42578125" style="1" customWidth="1"/>
    <col min="2" max="2" width="15.28515625" style="1" customWidth="1"/>
    <col min="3" max="3" width="9.7109375" style="1" customWidth="1"/>
    <col min="4" max="4" width="9.42578125" style="1" customWidth="1"/>
    <col min="5" max="5" width="9.140625" style="1" bestFit="1" customWidth="1"/>
    <col min="6" max="6" width="9.140625" style="2" bestFit="1" customWidth="1"/>
    <col min="7" max="8" width="9" style="1" customWidth="1"/>
    <col min="9" max="9" width="9.140625" style="1" bestFit="1" customWidth="1"/>
    <col min="10" max="11" width="7.7109375" style="1" customWidth="1"/>
    <col min="12" max="12" width="8.140625" style="1" customWidth="1"/>
    <col min="13" max="13" width="7.7109375" style="1" customWidth="1"/>
    <col min="14" max="14" width="7.85546875" style="1" customWidth="1"/>
    <col min="15" max="15" width="15.85546875" style="1" customWidth="1"/>
    <col min="16" max="16384" width="9.140625" style="1"/>
  </cols>
  <sheetData>
    <row r="1" spans="1:19" ht="24.75" customHeight="1" x14ac:dyDescent="0.4">
      <c r="A1" s="58" t="s">
        <v>64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6"/>
      <c r="Q1" s="56"/>
      <c r="R1" s="56"/>
      <c r="S1" s="56"/>
    </row>
    <row r="2" spans="1:19" ht="25.5" customHeight="1" x14ac:dyDescent="0.4">
      <c r="A2" s="14" t="s">
        <v>8</v>
      </c>
      <c r="B2" s="15" t="s">
        <v>9</v>
      </c>
      <c r="C2" s="15" t="s">
        <v>5</v>
      </c>
      <c r="D2" s="15" t="s">
        <v>0</v>
      </c>
      <c r="E2" s="15" t="s">
        <v>1</v>
      </c>
      <c r="F2" s="15" t="s">
        <v>7</v>
      </c>
      <c r="G2" s="15" t="s">
        <v>2</v>
      </c>
      <c r="H2" s="15" t="s">
        <v>3</v>
      </c>
      <c r="I2" s="16" t="s">
        <v>57</v>
      </c>
      <c r="J2" s="16" t="s">
        <v>58</v>
      </c>
      <c r="K2" s="16" t="s">
        <v>59</v>
      </c>
      <c r="L2" s="16" t="s">
        <v>60</v>
      </c>
      <c r="M2" s="16" t="s">
        <v>61</v>
      </c>
      <c r="N2" s="16" t="s">
        <v>62</v>
      </c>
      <c r="O2" s="16" t="s">
        <v>4</v>
      </c>
      <c r="P2" s="3"/>
    </row>
    <row r="3" spans="1:19" ht="18" customHeight="1" x14ac:dyDescent="0.4">
      <c r="A3" s="17">
        <v>1</v>
      </c>
      <c r="B3" s="27" t="s">
        <v>10</v>
      </c>
      <c r="C3" s="19">
        <v>16189</v>
      </c>
      <c r="D3" s="19">
        <v>12464</v>
      </c>
      <c r="E3" s="20">
        <v>5128</v>
      </c>
      <c r="F3" s="19">
        <v>5172</v>
      </c>
      <c r="G3" s="19">
        <v>9611</v>
      </c>
      <c r="H3" s="19">
        <v>8823</v>
      </c>
      <c r="I3" s="21">
        <v>12165</v>
      </c>
      <c r="J3" s="21">
        <v>11442</v>
      </c>
      <c r="K3" s="21">
        <v>8101</v>
      </c>
      <c r="L3" s="21">
        <v>20693</v>
      </c>
      <c r="M3" s="21">
        <v>6358</v>
      </c>
      <c r="N3" s="21">
        <v>3620</v>
      </c>
      <c r="O3" s="21">
        <f>SUM(C3:N3)</f>
        <v>119766</v>
      </c>
      <c r="P3" s="3"/>
    </row>
    <row r="4" spans="1:19" ht="18" customHeight="1" x14ac:dyDescent="0.4">
      <c r="A4" s="18">
        <v>2</v>
      </c>
      <c r="B4" s="28" t="s">
        <v>11</v>
      </c>
      <c r="C4" s="22">
        <v>3260</v>
      </c>
      <c r="D4" s="22">
        <v>3160</v>
      </c>
      <c r="E4" s="23">
        <v>0</v>
      </c>
      <c r="F4" s="22">
        <v>0</v>
      </c>
      <c r="G4" s="22">
        <v>0</v>
      </c>
      <c r="H4" s="22">
        <v>8973</v>
      </c>
      <c r="I4" s="24">
        <v>0</v>
      </c>
      <c r="J4" s="24">
        <v>2177</v>
      </c>
      <c r="K4" s="24">
        <v>1642</v>
      </c>
      <c r="L4" s="24">
        <v>3169</v>
      </c>
      <c r="M4" s="24">
        <v>80</v>
      </c>
      <c r="N4" s="24">
        <v>1242</v>
      </c>
      <c r="O4" s="24">
        <f t="shared" ref="O4:O27" si="0">SUM(C4:N4)</f>
        <v>23703</v>
      </c>
      <c r="P4" s="3"/>
    </row>
    <row r="5" spans="1:19" ht="18" customHeight="1" x14ac:dyDescent="0.4">
      <c r="A5" s="17">
        <v>3</v>
      </c>
      <c r="B5" s="27" t="s">
        <v>12</v>
      </c>
      <c r="C5" s="19">
        <v>0</v>
      </c>
      <c r="D5" s="19">
        <v>0</v>
      </c>
      <c r="E5" s="20">
        <v>0</v>
      </c>
      <c r="F5" s="19">
        <v>0</v>
      </c>
      <c r="G5" s="19">
        <v>0</v>
      </c>
      <c r="H5" s="19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f t="shared" si="0"/>
        <v>0</v>
      </c>
      <c r="P5" s="3"/>
    </row>
    <row r="6" spans="1:19" ht="18" customHeight="1" x14ac:dyDescent="0.4">
      <c r="A6" s="18">
        <v>4</v>
      </c>
      <c r="B6" s="28" t="s">
        <v>13</v>
      </c>
      <c r="C6" s="22">
        <v>7504</v>
      </c>
      <c r="D6" s="22">
        <v>7218</v>
      </c>
      <c r="E6" s="23">
        <v>0</v>
      </c>
      <c r="F6" s="22">
        <v>0</v>
      </c>
      <c r="G6" s="22">
        <v>0</v>
      </c>
      <c r="H6" s="22">
        <v>11604</v>
      </c>
      <c r="I6" s="24">
        <v>0</v>
      </c>
      <c r="J6" s="24">
        <v>5282</v>
      </c>
      <c r="K6" s="24">
        <v>20302</v>
      </c>
      <c r="L6" s="24">
        <v>9172</v>
      </c>
      <c r="M6" s="24">
        <v>3521</v>
      </c>
      <c r="N6" s="24">
        <v>2977</v>
      </c>
      <c r="O6" s="24">
        <f t="shared" si="0"/>
        <v>67580</v>
      </c>
      <c r="P6" s="3"/>
    </row>
    <row r="7" spans="1:19" ht="18" customHeight="1" x14ac:dyDescent="0.4">
      <c r="A7" s="17">
        <v>5</v>
      </c>
      <c r="B7" s="27" t="s">
        <v>14</v>
      </c>
      <c r="C7" s="19">
        <v>7691</v>
      </c>
      <c r="D7" s="19">
        <v>7542</v>
      </c>
      <c r="E7" s="20">
        <v>6367</v>
      </c>
      <c r="F7" s="19">
        <v>4346</v>
      </c>
      <c r="G7" s="19">
        <v>5004</v>
      </c>
      <c r="H7" s="19">
        <v>3506</v>
      </c>
      <c r="I7" s="21">
        <v>7188</v>
      </c>
      <c r="J7" s="21">
        <v>877</v>
      </c>
      <c r="K7" s="21">
        <v>3391</v>
      </c>
      <c r="L7" s="21">
        <v>6523</v>
      </c>
      <c r="M7" s="21">
        <v>3492</v>
      </c>
      <c r="N7" s="21">
        <v>2046</v>
      </c>
      <c r="O7" s="21">
        <f t="shared" si="0"/>
        <v>57973</v>
      </c>
      <c r="P7" s="3"/>
    </row>
    <row r="8" spans="1:19" ht="18" customHeight="1" x14ac:dyDescent="0.4">
      <c r="A8" s="18">
        <v>6</v>
      </c>
      <c r="B8" s="28" t="s">
        <v>15</v>
      </c>
      <c r="C8" s="22">
        <v>6744</v>
      </c>
      <c r="D8" s="22">
        <v>9108</v>
      </c>
      <c r="E8" s="23">
        <v>1442</v>
      </c>
      <c r="F8" s="22">
        <v>1442</v>
      </c>
      <c r="G8" s="22">
        <v>1442</v>
      </c>
      <c r="H8" s="22">
        <v>9631</v>
      </c>
      <c r="I8" s="24">
        <v>0</v>
      </c>
      <c r="J8" s="24">
        <v>1550</v>
      </c>
      <c r="K8" s="24">
        <v>11773</v>
      </c>
      <c r="L8" s="24">
        <v>4939</v>
      </c>
      <c r="M8" s="24">
        <v>1496</v>
      </c>
      <c r="N8" s="24">
        <v>4532</v>
      </c>
      <c r="O8" s="24">
        <f t="shared" si="0"/>
        <v>54099</v>
      </c>
      <c r="P8" s="3"/>
    </row>
    <row r="9" spans="1:19" ht="18" customHeight="1" x14ac:dyDescent="0.4">
      <c r="A9" s="17">
        <v>7</v>
      </c>
      <c r="B9" s="27" t="s">
        <v>16</v>
      </c>
      <c r="C9" s="19">
        <v>6317</v>
      </c>
      <c r="D9" s="19">
        <v>6642</v>
      </c>
      <c r="E9" s="20">
        <v>5451</v>
      </c>
      <c r="F9" s="19">
        <v>2374</v>
      </c>
      <c r="G9" s="19">
        <v>7249</v>
      </c>
      <c r="H9" s="19">
        <v>10857</v>
      </c>
      <c r="I9" s="21">
        <v>9279</v>
      </c>
      <c r="J9" s="21">
        <v>6285</v>
      </c>
      <c r="K9" s="21">
        <v>9763</v>
      </c>
      <c r="L9" s="21">
        <v>5339</v>
      </c>
      <c r="M9" s="21">
        <v>4245</v>
      </c>
      <c r="N9" s="21">
        <v>5065</v>
      </c>
      <c r="O9" s="21">
        <f t="shared" si="0"/>
        <v>78866</v>
      </c>
      <c r="P9" s="3"/>
    </row>
    <row r="10" spans="1:19" ht="18" customHeight="1" x14ac:dyDescent="0.4">
      <c r="A10" s="18">
        <v>8</v>
      </c>
      <c r="B10" s="28" t="s">
        <v>17</v>
      </c>
      <c r="C10" s="22">
        <v>18908</v>
      </c>
      <c r="D10" s="22">
        <v>20331</v>
      </c>
      <c r="E10" s="23">
        <v>16610</v>
      </c>
      <c r="F10" s="22">
        <v>16610</v>
      </c>
      <c r="G10" s="22">
        <v>17315</v>
      </c>
      <c r="H10" s="22">
        <v>19699</v>
      </c>
      <c r="I10" s="24">
        <v>42857</v>
      </c>
      <c r="J10" s="24">
        <v>3360</v>
      </c>
      <c r="K10" s="24">
        <v>10100</v>
      </c>
      <c r="L10" s="24">
        <v>12407</v>
      </c>
      <c r="M10" s="24">
        <v>5194</v>
      </c>
      <c r="N10" s="24">
        <v>6231</v>
      </c>
      <c r="O10" s="24">
        <f t="shared" si="0"/>
        <v>189622</v>
      </c>
      <c r="P10" s="3"/>
    </row>
    <row r="11" spans="1:19" ht="18" customHeight="1" x14ac:dyDescent="0.4">
      <c r="A11" s="17">
        <v>9</v>
      </c>
      <c r="B11" s="27" t="s">
        <v>18</v>
      </c>
      <c r="C11" s="19">
        <v>7963</v>
      </c>
      <c r="D11" s="19">
        <v>0</v>
      </c>
      <c r="E11" s="20">
        <v>0</v>
      </c>
      <c r="F11" s="19">
        <v>0</v>
      </c>
      <c r="G11" s="19">
        <v>0</v>
      </c>
      <c r="H11" s="19">
        <v>1639</v>
      </c>
      <c r="I11" s="21">
        <v>0</v>
      </c>
      <c r="J11" s="21">
        <v>4888</v>
      </c>
      <c r="K11" s="21">
        <v>5837</v>
      </c>
      <c r="L11" s="21">
        <v>3778</v>
      </c>
      <c r="M11" s="21">
        <v>3114</v>
      </c>
      <c r="N11" s="21">
        <v>2318</v>
      </c>
      <c r="O11" s="21">
        <f t="shared" si="0"/>
        <v>29537</v>
      </c>
      <c r="P11" s="3"/>
    </row>
    <row r="12" spans="1:19" ht="18" customHeight="1" x14ac:dyDescent="0.4">
      <c r="A12" s="18">
        <v>10</v>
      </c>
      <c r="B12" s="28" t="s">
        <v>19</v>
      </c>
      <c r="C12" s="22">
        <v>858</v>
      </c>
      <c r="D12" s="22">
        <v>0</v>
      </c>
      <c r="E12" s="23">
        <v>0</v>
      </c>
      <c r="F12" s="22">
        <v>0</v>
      </c>
      <c r="G12" s="22">
        <v>0</v>
      </c>
      <c r="H12" s="22">
        <v>2617</v>
      </c>
      <c r="I12" s="24">
        <v>0</v>
      </c>
      <c r="J12" s="24">
        <v>9823</v>
      </c>
      <c r="K12" s="24">
        <v>2323</v>
      </c>
      <c r="L12" s="24">
        <v>3118</v>
      </c>
      <c r="M12" s="24">
        <v>1540</v>
      </c>
      <c r="N12" s="24">
        <v>0</v>
      </c>
      <c r="O12" s="24">
        <f t="shared" si="0"/>
        <v>20279</v>
      </c>
      <c r="P12" s="3"/>
    </row>
    <row r="13" spans="1:19" ht="18" customHeight="1" x14ac:dyDescent="0.4">
      <c r="A13" s="17">
        <v>11</v>
      </c>
      <c r="B13" s="27" t="s">
        <v>56</v>
      </c>
      <c r="C13" s="19">
        <v>0</v>
      </c>
      <c r="D13" s="19">
        <v>0</v>
      </c>
      <c r="E13" s="20">
        <v>0</v>
      </c>
      <c r="F13" s="19">
        <v>0</v>
      </c>
      <c r="G13" s="19">
        <v>0</v>
      </c>
      <c r="H13" s="19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f t="shared" si="0"/>
        <v>0</v>
      </c>
      <c r="P13" s="3"/>
    </row>
    <row r="14" spans="1:19" ht="18" customHeight="1" x14ac:dyDescent="0.4">
      <c r="A14" s="18">
        <v>12</v>
      </c>
      <c r="B14" s="28" t="s">
        <v>20</v>
      </c>
      <c r="C14" s="22">
        <v>13124</v>
      </c>
      <c r="D14" s="22">
        <v>18462</v>
      </c>
      <c r="E14" s="23">
        <v>16098</v>
      </c>
      <c r="F14" s="22">
        <v>26096</v>
      </c>
      <c r="G14" s="22">
        <v>10414</v>
      </c>
      <c r="H14" s="22">
        <v>23780</v>
      </c>
      <c r="I14" s="24">
        <v>19359</v>
      </c>
      <c r="J14" s="24">
        <v>40990</v>
      </c>
      <c r="K14" s="24">
        <v>19986</v>
      </c>
      <c r="L14" s="24">
        <v>16700</v>
      </c>
      <c r="M14" s="24">
        <v>14634</v>
      </c>
      <c r="N14" s="24">
        <v>26058</v>
      </c>
      <c r="O14" s="24">
        <f t="shared" si="0"/>
        <v>245701</v>
      </c>
      <c r="P14" s="3"/>
    </row>
    <row r="15" spans="1:19" ht="18" customHeight="1" x14ac:dyDescent="0.4">
      <c r="A15" s="17">
        <v>13</v>
      </c>
      <c r="B15" s="27" t="s">
        <v>27</v>
      </c>
      <c r="C15" s="19">
        <v>1177</v>
      </c>
      <c r="D15" s="19">
        <v>5126</v>
      </c>
      <c r="E15" s="20">
        <v>0</v>
      </c>
      <c r="F15" s="19">
        <v>0</v>
      </c>
      <c r="G15" s="19">
        <v>0</v>
      </c>
      <c r="H15" s="19">
        <v>30863</v>
      </c>
      <c r="I15" s="21">
        <v>46507</v>
      </c>
      <c r="J15" s="21">
        <v>50689</v>
      </c>
      <c r="K15" s="21">
        <v>46465</v>
      </c>
      <c r="L15" s="21">
        <v>60084</v>
      </c>
      <c r="M15" s="21">
        <v>6638</v>
      </c>
      <c r="N15" s="21">
        <v>7549</v>
      </c>
      <c r="O15" s="21">
        <f t="shared" si="0"/>
        <v>255098</v>
      </c>
      <c r="P15" s="3"/>
    </row>
    <row r="16" spans="1:19" ht="18" customHeight="1" x14ac:dyDescent="0.4">
      <c r="A16" s="18">
        <v>14</v>
      </c>
      <c r="B16" s="28" t="s">
        <v>21</v>
      </c>
      <c r="C16" s="22">
        <v>21816</v>
      </c>
      <c r="D16" s="22">
        <v>36695</v>
      </c>
      <c r="E16" s="23">
        <v>15745</v>
      </c>
      <c r="F16" s="22">
        <v>2967</v>
      </c>
      <c r="G16" s="22">
        <v>5721</v>
      </c>
      <c r="H16" s="22">
        <v>16252</v>
      </c>
      <c r="I16" s="24">
        <v>11623</v>
      </c>
      <c r="J16" s="24">
        <v>15510</v>
      </c>
      <c r="K16" s="24">
        <v>11676</v>
      </c>
      <c r="L16" s="24">
        <v>22146</v>
      </c>
      <c r="M16" s="24">
        <v>14375</v>
      </c>
      <c r="N16" s="24">
        <v>12481</v>
      </c>
      <c r="O16" s="24">
        <f t="shared" si="0"/>
        <v>187007</v>
      </c>
      <c r="P16" s="3"/>
    </row>
    <row r="17" spans="1:16" ht="18" customHeight="1" x14ac:dyDescent="0.4">
      <c r="A17" s="17">
        <v>15</v>
      </c>
      <c r="B17" s="27" t="s">
        <v>22</v>
      </c>
      <c r="C17" s="19">
        <v>0</v>
      </c>
      <c r="D17" s="19">
        <v>0</v>
      </c>
      <c r="E17" s="20">
        <v>0</v>
      </c>
      <c r="F17" s="19">
        <v>0</v>
      </c>
      <c r="G17" s="19">
        <v>0</v>
      </c>
      <c r="H17" s="19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f t="shared" si="0"/>
        <v>0</v>
      </c>
      <c r="P17" s="3"/>
    </row>
    <row r="18" spans="1:16" ht="18" customHeight="1" x14ac:dyDescent="0.4">
      <c r="A18" s="18">
        <v>16</v>
      </c>
      <c r="B18" s="28" t="s">
        <v>63</v>
      </c>
      <c r="C18" s="22">
        <v>26343</v>
      </c>
      <c r="D18" s="22">
        <v>24364</v>
      </c>
      <c r="E18" s="23">
        <v>21240</v>
      </c>
      <c r="F18" s="22">
        <v>15882</v>
      </c>
      <c r="G18" s="22">
        <v>12303</v>
      </c>
      <c r="H18" s="22">
        <v>51470</v>
      </c>
      <c r="I18" s="24">
        <v>14502</v>
      </c>
      <c r="J18" s="24">
        <v>13802</v>
      </c>
      <c r="K18" s="24">
        <v>36216</v>
      </c>
      <c r="L18" s="24">
        <v>47841</v>
      </c>
      <c r="M18" s="24">
        <v>29555</v>
      </c>
      <c r="N18" s="24">
        <v>42046</v>
      </c>
      <c r="O18" s="24">
        <f t="shared" si="0"/>
        <v>335564</v>
      </c>
      <c r="P18" s="3"/>
    </row>
    <row r="19" spans="1:16" ht="18" customHeight="1" x14ac:dyDescent="0.4">
      <c r="A19" s="17">
        <v>17</v>
      </c>
      <c r="B19" s="27" t="s">
        <v>23</v>
      </c>
      <c r="C19" s="19">
        <v>0</v>
      </c>
      <c r="D19" s="19">
        <v>0</v>
      </c>
      <c r="E19" s="20">
        <v>0</v>
      </c>
      <c r="F19" s="19">
        <v>0</v>
      </c>
      <c r="G19" s="19">
        <v>0</v>
      </c>
      <c r="H19" s="19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f t="shared" si="0"/>
        <v>0</v>
      </c>
      <c r="P19" s="3"/>
    </row>
    <row r="20" spans="1:16" ht="18" customHeight="1" x14ac:dyDescent="0.4">
      <c r="A20" s="18">
        <v>18</v>
      </c>
      <c r="B20" s="28" t="s">
        <v>24</v>
      </c>
      <c r="C20" s="22">
        <v>49668</v>
      </c>
      <c r="D20" s="22">
        <v>78187</v>
      </c>
      <c r="E20" s="23">
        <v>47619</v>
      </c>
      <c r="F20" s="22">
        <v>71035</v>
      </c>
      <c r="G20" s="22">
        <v>83573</v>
      </c>
      <c r="H20" s="22">
        <v>41105</v>
      </c>
      <c r="I20" s="24">
        <v>39130</v>
      </c>
      <c r="J20" s="24">
        <v>92150</v>
      </c>
      <c r="K20" s="24">
        <v>29426</v>
      </c>
      <c r="L20" s="24">
        <v>54948</v>
      </c>
      <c r="M20" s="24">
        <v>30251</v>
      </c>
      <c r="N20" s="24">
        <v>49267</v>
      </c>
      <c r="O20" s="24">
        <f t="shared" si="0"/>
        <v>666359</v>
      </c>
      <c r="P20" s="3"/>
    </row>
    <row r="21" spans="1:16" ht="18" customHeight="1" x14ac:dyDescent="0.4">
      <c r="A21" s="17">
        <v>19</v>
      </c>
      <c r="B21" s="27" t="s">
        <v>25</v>
      </c>
      <c r="C21" s="19">
        <v>3572</v>
      </c>
      <c r="D21" s="19">
        <v>3572</v>
      </c>
      <c r="E21" s="20">
        <v>0</v>
      </c>
      <c r="F21" s="19">
        <v>0</v>
      </c>
      <c r="G21" s="19">
        <v>0</v>
      </c>
      <c r="H21" s="19">
        <v>3136</v>
      </c>
      <c r="I21" s="21">
        <v>0</v>
      </c>
      <c r="J21" s="21">
        <v>1641</v>
      </c>
      <c r="K21" s="21">
        <v>1408</v>
      </c>
      <c r="L21" s="21">
        <v>2875</v>
      </c>
      <c r="M21" s="21">
        <v>986</v>
      </c>
      <c r="N21" s="21">
        <v>4004</v>
      </c>
      <c r="O21" s="21">
        <f t="shared" si="0"/>
        <v>21194</v>
      </c>
      <c r="P21" s="3"/>
    </row>
    <row r="22" spans="1:16" ht="18" customHeight="1" x14ac:dyDescent="0.4">
      <c r="A22" s="18">
        <v>20</v>
      </c>
      <c r="B22" s="28" t="s">
        <v>50</v>
      </c>
      <c r="C22" s="22">
        <v>0</v>
      </c>
      <c r="D22" s="22">
        <v>0</v>
      </c>
      <c r="E22" s="23">
        <v>0</v>
      </c>
      <c r="F22" s="22">
        <v>0</v>
      </c>
      <c r="G22" s="22">
        <v>0</v>
      </c>
      <c r="H22" s="22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f t="shared" si="0"/>
        <v>0</v>
      </c>
      <c r="P22" s="3"/>
    </row>
    <row r="23" spans="1:16" ht="18" customHeight="1" x14ac:dyDescent="0.4">
      <c r="A23" s="17">
        <v>21</v>
      </c>
      <c r="B23" s="27" t="s">
        <v>49</v>
      </c>
      <c r="C23" s="19">
        <v>6492</v>
      </c>
      <c r="D23" s="19">
        <v>20570</v>
      </c>
      <c r="E23" s="20">
        <v>29512</v>
      </c>
      <c r="F23" s="19">
        <v>2943</v>
      </c>
      <c r="G23" s="19">
        <v>2958</v>
      </c>
      <c r="H23" s="19">
        <v>8294</v>
      </c>
      <c r="I23" s="21">
        <v>3979</v>
      </c>
      <c r="J23" s="21">
        <v>2054</v>
      </c>
      <c r="K23" s="21">
        <v>6808</v>
      </c>
      <c r="L23" s="21">
        <v>5627</v>
      </c>
      <c r="M23" s="21">
        <v>1036</v>
      </c>
      <c r="N23" s="21">
        <v>899</v>
      </c>
      <c r="O23" s="21">
        <f t="shared" si="0"/>
        <v>91172</v>
      </c>
      <c r="P23" s="3"/>
    </row>
    <row r="24" spans="1:16" ht="18" customHeight="1" x14ac:dyDescent="0.4">
      <c r="A24" s="18">
        <v>22</v>
      </c>
      <c r="B24" s="28" t="s">
        <v>26</v>
      </c>
      <c r="C24" s="22">
        <v>0</v>
      </c>
      <c r="D24" s="22">
        <v>0</v>
      </c>
      <c r="E24" s="23">
        <v>0</v>
      </c>
      <c r="F24" s="22">
        <v>0</v>
      </c>
      <c r="G24" s="22">
        <v>0</v>
      </c>
      <c r="H24" s="22">
        <v>219</v>
      </c>
      <c r="I24" s="24">
        <v>219</v>
      </c>
      <c r="J24" s="24">
        <v>504</v>
      </c>
      <c r="K24" s="24">
        <v>219</v>
      </c>
      <c r="L24" s="24">
        <v>0</v>
      </c>
      <c r="M24" s="24">
        <v>0</v>
      </c>
      <c r="N24" s="24">
        <v>0</v>
      </c>
      <c r="O24" s="24">
        <f t="shared" si="0"/>
        <v>1161</v>
      </c>
      <c r="P24" s="3"/>
    </row>
    <row r="25" spans="1:16" ht="18" customHeight="1" x14ac:dyDescent="0.4">
      <c r="A25" s="17">
        <v>23</v>
      </c>
      <c r="B25" s="27" t="s">
        <v>48</v>
      </c>
      <c r="C25" s="19">
        <v>1408574</v>
      </c>
      <c r="D25" s="19">
        <v>1801124</v>
      </c>
      <c r="E25" s="20">
        <v>1648014</v>
      </c>
      <c r="F25" s="19">
        <v>1591080</v>
      </c>
      <c r="G25" s="19">
        <v>1553657</v>
      </c>
      <c r="H25" s="19">
        <v>1547672</v>
      </c>
      <c r="I25" s="21">
        <v>1430825</v>
      </c>
      <c r="J25" s="21">
        <v>844643</v>
      </c>
      <c r="K25" s="57">
        <v>1511625</v>
      </c>
      <c r="L25" s="57">
        <v>1307222</v>
      </c>
      <c r="M25" s="57">
        <v>1349797</v>
      </c>
      <c r="N25" s="21">
        <v>1754898</v>
      </c>
      <c r="O25" s="21">
        <f t="shared" si="0"/>
        <v>17749131</v>
      </c>
      <c r="P25" s="3"/>
    </row>
    <row r="26" spans="1:16" ht="18" customHeight="1" x14ac:dyDescent="0.4">
      <c r="A26" s="18">
        <v>24</v>
      </c>
      <c r="B26" s="28" t="s">
        <v>54</v>
      </c>
      <c r="C26" s="22">
        <v>80000</v>
      </c>
      <c r="D26" s="22">
        <v>80000</v>
      </c>
      <c r="E26" s="23">
        <v>80000</v>
      </c>
      <c r="F26" s="22">
        <v>80000</v>
      </c>
      <c r="G26" s="22">
        <v>443452</v>
      </c>
      <c r="H26" s="22">
        <v>0</v>
      </c>
      <c r="I26" s="24">
        <v>0</v>
      </c>
      <c r="J26" s="24">
        <v>0</v>
      </c>
      <c r="K26" s="24">
        <v>58134</v>
      </c>
      <c r="L26" s="24">
        <v>42000</v>
      </c>
      <c r="M26" s="24">
        <v>43586</v>
      </c>
      <c r="N26" s="24">
        <v>49067</v>
      </c>
      <c r="O26" s="24">
        <f t="shared" si="0"/>
        <v>956239</v>
      </c>
      <c r="P26" s="3"/>
    </row>
    <row r="27" spans="1:16" ht="18" customHeight="1" x14ac:dyDescent="0.4">
      <c r="A27" s="26" t="s">
        <v>6</v>
      </c>
      <c r="B27" s="29"/>
      <c r="C27" s="25">
        <f>SUBTOTAL(9,C3:C26)</f>
        <v>1686200</v>
      </c>
      <c r="D27" s="25">
        <f t="shared" ref="D27:N27" si="1">SUBTOTAL(9,D3:D26)</f>
        <v>2134565</v>
      </c>
      <c r="E27" s="25">
        <f t="shared" si="1"/>
        <v>1893226</v>
      </c>
      <c r="F27" s="25">
        <f t="shared" si="1"/>
        <v>1819947</v>
      </c>
      <c r="G27" s="25">
        <f t="shared" si="1"/>
        <v>2152699</v>
      </c>
      <c r="H27" s="25">
        <f t="shared" si="1"/>
        <v>1800140</v>
      </c>
      <c r="I27" s="25">
        <f t="shared" si="1"/>
        <v>1637633</v>
      </c>
      <c r="J27" s="55">
        <f t="shared" si="1"/>
        <v>1107667</v>
      </c>
      <c r="K27" s="55">
        <f t="shared" si="1"/>
        <v>1795195</v>
      </c>
      <c r="L27" s="55">
        <f t="shared" si="1"/>
        <v>1628581</v>
      </c>
      <c r="M27" s="55">
        <f t="shared" si="1"/>
        <v>1519898</v>
      </c>
      <c r="N27" s="55">
        <f t="shared" si="1"/>
        <v>1974300</v>
      </c>
      <c r="O27" s="25">
        <f t="shared" si="0"/>
        <v>21150051</v>
      </c>
      <c r="P27" s="3"/>
    </row>
    <row r="28" spans="1:16" ht="17.25" customHeight="1" x14ac:dyDescent="0.4">
      <c r="A28" s="3"/>
      <c r="B28" s="3"/>
      <c r="C28" s="3"/>
      <c r="D28" s="3"/>
      <c r="E28" s="4"/>
      <c r="F28" s="5"/>
      <c r="G28" s="4"/>
      <c r="H28" s="4"/>
      <c r="I28" s="4"/>
      <c r="J28" s="4"/>
      <c r="K28" s="4"/>
      <c r="L28" s="4"/>
      <c r="M28" s="4"/>
      <c r="N28" s="4"/>
      <c r="O28" s="4"/>
      <c r="P28" s="3"/>
    </row>
    <row r="29" spans="1:16" ht="17.25" customHeight="1" x14ac:dyDescent="0.4">
      <c r="A29" s="3"/>
      <c r="B29" s="3"/>
      <c r="C29" s="3"/>
      <c r="D29" s="3"/>
      <c r="E29" s="4"/>
      <c r="F29" s="5"/>
      <c r="G29" s="4"/>
      <c r="H29" s="4"/>
      <c r="I29" s="4"/>
      <c r="J29" s="4"/>
      <c r="K29" s="4"/>
      <c r="L29" s="4"/>
      <c r="M29" s="4"/>
      <c r="N29" s="4"/>
      <c r="O29" s="4"/>
      <c r="P29" s="3"/>
    </row>
    <row r="30" spans="1:16" ht="17.25" customHeight="1" x14ac:dyDescent="0.4">
      <c r="A30" s="3"/>
      <c r="B30" s="3"/>
      <c r="C30" s="3"/>
      <c r="D30" s="3"/>
      <c r="E30" s="4"/>
      <c r="F30" s="5"/>
      <c r="G30" s="4"/>
      <c r="H30" s="4"/>
      <c r="I30" s="4"/>
      <c r="J30" s="4"/>
      <c r="K30" s="4"/>
      <c r="L30" s="4"/>
      <c r="M30" s="4"/>
      <c r="N30" s="4"/>
      <c r="O30" s="4"/>
      <c r="P30" s="3"/>
    </row>
    <row r="31" spans="1:16" ht="17.25" customHeight="1" x14ac:dyDescent="0.4">
      <c r="E31" s="7"/>
    </row>
    <row r="33" spans="4:5" ht="17.25" customHeight="1" x14ac:dyDescent="0.4">
      <c r="D33" s="6"/>
      <c r="E33" s="6"/>
    </row>
  </sheetData>
  <mergeCells count="1">
    <mergeCell ref="A1:O1"/>
  </mergeCells>
  <phoneticPr fontId="3" type="noConversion"/>
  <printOptions horizontalCentered="1" verticalCentered="1"/>
  <pageMargins left="0" right="0" top="0.75" bottom="0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rightToLeft="1" topLeftCell="A70" zoomScale="124" zoomScaleNormal="124" workbookViewId="0">
      <selection activeCell="N8" sqref="N8"/>
    </sheetView>
  </sheetViews>
  <sheetFormatPr defaultColWidth="9.140625" defaultRowHeight="17.25" customHeight="1" x14ac:dyDescent="0.2"/>
  <cols>
    <col min="1" max="1" width="3.42578125" style="10" customWidth="1"/>
    <col min="2" max="2" width="18.28515625" style="10" customWidth="1"/>
    <col min="3" max="5" width="8.5703125" style="10" customWidth="1"/>
    <col min="6" max="6" width="8.5703125" style="11" customWidth="1"/>
    <col min="7" max="8" width="8.5703125" style="10" customWidth="1"/>
    <col min="9" max="9" width="8.7109375" style="10" customWidth="1"/>
    <col min="10" max="10" width="8.5703125" style="10" customWidth="1"/>
    <col min="11" max="11" width="7.7109375" style="10" customWidth="1"/>
    <col min="12" max="12" width="8.42578125" style="10" customWidth="1"/>
    <col min="13" max="13" width="8" style="10" customWidth="1"/>
    <col min="14" max="14" width="7.140625" style="10" customWidth="1"/>
    <col min="15" max="15" width="13.85546875" style="10" customWidth="1"/>
    <col min="16" max="16384" width="9.140625" style="10"/>
  </cols>
  <sheetData>
    <row r="1" spans="1:15" ht="31.5" customHeight="1" x14ac:dyDescent="0.2">
      <c r="A1" s="59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25.5" customHeight="1" x14ac:dyDescent="0.2">
      <c r="A2" s="49" t="s">
        <v>8</v>
      </c>
      <c r="B2" s="50" t="s">
        <v>9</v>
      </c>
      <c r="C2" s="50" t="s">
        <v>5</v>
      </c>
      <c r="D2" s="50" t="s">
        <v>0</v>
      </c>
      <c r="E2" s="50" t="s">
        <v>1</v>
      </c>
      <c r="F2" s="50" t="s">
        <v>7</v>
      </c>
      <c r="G2" s="50" t="s">
        <v>2</v>
      </c>
      <c r="H2" s="50" t="s">
        <v>3</v>
      </c>
      <c r="I2" s="51" t="s">
        <v>57</v>
      </c>
      <c r="J2" s="51" t="s">
        <v>58</v>
      </c>
      <c r="K2" s="51" t="s">
        <v>59</v>
      </c>
      <c r="L2" s="51" t="s">
        <v>60</v>
      </c>
      <c r="M2" s="51" t="s">
        <v>61</v>
      </c>
      <c r="N2" s="51" t="s">
        <v>62</v>
      </c>
      <c r="O2" s="51" t="s">
        <v>4</v>
      </c>
    </row>
    <row r="3" spans="1:15" ht="15" customHeight="1" x14ac:dyDescent="0.2">
      <c r="A3" s="33">
        <v>1</v>
      </c>
      <c r="B3" s="37" t="s">
        <v>10</v>
      </c>
      <c r="C3" s="20">
        <v>359332</v>
      </c>
      <c r="D3" s="20">
        <v>113920</v>
      </c>
      <c r="E3" s="20">
        <v>213520</v>
      </c>
      <c r="F3" s="20">
        <v>239190</v>
      </c>
      <c r="G3" s="20">
        <v>259350</v>
      </c>
      <c r="H3" s="20">
        <v>583510</v>
      </c>
      <c r="I3" s="30">
        <v>191380</v>
      </c>
      <c r="J3" s="30">
        <v>322572</v>
      </c>
      <c r="K3" s="30">
        <v>133410</v>
      </c>
      <c r="L3" s="30">
        <v>227820</v>
      </c>
      <c r="M3" s="30">
        <v>258380</v>
      </c>
      <c r="N3" s="30">
        <v>268620</v>
      </c>
      <c r="O3" s="30">
        <f>SUM(C3:N3)</f>
        <v>3171004</v>
      </c>
    </row>
    <row r="4" spans="1:15" ht="15" customHeight="1" x14ac:dyDescent="0.2">
      <c r="A4" s="34">
        <v>2</v>
      </c>
      <c r="B4" s="38" t="s">
        <v>11</v>
      </c>
      <c r="C4" s="23">
        <v>153540</v>
      </c>
      <c r="D4" s="23">
        <v>129460</v>
      </c>
      <c r="E4" s="23">
        <v>0</v>
      </c>
      <c r="F4" s="23">
        <v>0</v>
      </c>
      <c r="G4" s="23">
        <v>0</v>
      </c>
      <c r="H4" s="23">
        <v>0</v>
      </c>
      <c r="I4" s="31">
        <v>0</v>
      </c>
      <c r="J4" s="31">
        <v>0</v>
      </c>
      <c r="K4" s="31">
        <v>105740</v>
      </c>
      <c r="L4" s="31">
        <v>156660</v>
      </c>
      <c r="M4" s="31">
        <v>0</v>
      </c>
      <c r="N4" s="31">
        <v>0</v>
      </c>
      <c r="O4" s="31">
        <f t="shared" ref="O4:O42" si="0">SUM(C4:N4)</f>
        <v>545400</v>
      </c>
    </row>
    <row r="5" spans="1:15" ht="15" customHeight="1" x14ac:dyDescent="0.2">
      <c r="A5" s="33">
        <v>3</v>
      </c>
      <c r="B5" s="37" t="s">
        <v>12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f t="shared" si="0"/>
        <v>0</v>
      </c>
    </row>
    <row r="6" spans="1:15" ht="15" customHeight="1" x14ac:dyDescent="0.2">
      <c r="A6" s="34">
        <v>4</v>
      </c>
      <c r="B6" s="38" t="s">
        <v>13</v>
      </c>
      <c r="C6" s="23">
        <v>23540</v>
      </c>
      <c r="D6" s="23">
        <v>0</v>
      </c>
      <c r="E6" s="23">
        <v>0</v>
      </c>
      <c r="F6" s="23">
        <v>0</v>
      </c>
      <c r="G6" s="23">
        <v>0</v>
      </c>
      <c r="H6" s="23">
        <v>2962160</v>
      </c>
      <c r="I6" s="31">
        <v>0</v>
      </c>
      <c r="J6" s="31">
        <v>2905187</v>
      </c>
      <c r="K6" s="31">
        <v>2214500</v>
      </c>
      <c r="L6" s="31">
        <v>761800</v>
      </c>
      <c r="M6" s="31">
        <v>253350</v>
      </c>
      <c r="N6" s="31">
        <v>3522080</v>
      </c>
      <c r="O6" s="31">
        <f t="shared" si="0"/>
        <v>12642617</v>
      </c>
    </row>
    <row r="7" spans="1:15" ht="15" customHeight="1" x14ac:dyDescent="0.2">
      <c r="A7" s="33">
        <v>5</v>
      </c>
      <c r="B7" s="37" t="s">
        <v>14</v>
      </c>
      <c r="C7" s="20">
        <v>223170</v>
      </c>
      <c r="D7" s="20">
        <v>158120</v>
      </c>
      <c r="E7" s="20">
        <v>158120</v>
      </c>
      <c r="F7" s="20">
        <v>166260</v>
      </c>
      <c r="G7" s="20">
        <v>173240</v>
      </c>
      <c r="H7" s="20">
        <v>201470</v>
      </c>
      <c r="I7" s="30">
        <v>312920</v>
      </c>
      <c r="J7" s="30">
        <v>256847</v>
      </c>
      <c r="K7" s="30">
        <v>189730</v>
      </c>
      <c r="L7" s="30">
        <v>213850</v>
      </c>
      <c r="M7" s="30">
        <v>175480</v>
      </c>
      <c r="N7" s="30">
        <v>247830</v>
      </c>
      <c r="O7" s="30">
        <f t="shared" si="0"/>
        <v>2477037</v>
      </c>
    </row>
    <row r="8" spans="1:15" ht="15" customHeight="1" x14ac:dyDescent="0.2">
      <c r="A8" s="34">
        <v>6</v>
      </c>
      <c r="B8" s="38" t="s">
        <v>15</v>
      </c>
      <c r="C8" s="23">
        <v>2540</v>
      </c>
      <c r="D8" s="23">
        <v>17520</v>
      </c>
      <c r="E8" s="23">
        <v>0</v>
      </c>
      <c r="F8" s="23">
        <v>0</v>
      </c>
      <c r="G8" s="23">
        <v>0</v>
      </c>
      <c r="H8" s="23">
        <v>7320</v>
      </c>
      <c r="I8" s="31">
        <v>0</v>
      </c>
      <c r="J8" s="31">
        <v>0</v>
      </c>
      <c r="K8" s="31">
        <v>1127560</v>
      </c>
      <c r="L8" s="31">
        <v>261870</v>
      </c>
      <c r="M8" s="31">
        <v>0</v>
      </c>
      <c r="N8" s="31">
        <v>1820</v>
      </c>
      <c r="O8" s="31">
        <f t="shared" si="0"/>
        <v>1418630</v>
      </c>
    </row>
    <row r="9" spans="1:15" ht="15" customHeight="1" x14ac:dyDescent="0.2">
      <c r="A9" s="33">
        <v>7</v>
      </c>
      <c r="B9" s="37" t="s">
        <v>16</v>
      </c>
      <c r="C9" s="20">
        <v>199520</v>
      </c>
      <c r="D9" s="20">
        <v>166230</v>
      </c>
      <c r="E9" s="20">
        <v>258480</v>
      </c>
      <c r="F9" s="20">
        <v>341640</v>
      </c>
      <c r="G9" s="20">
        <v>362740</v>
      </c>
      <c r="H9" s="20">
        <v>423405</v>
      </c>
      <c r="I9" s="30">
        <v>223769</v>
      </c>
      <c r="J9" s="30">
        <v>261841</v>
      </c>
      <c r="K9" s="30">
        <v>194760</v>
      </c>
      <c r="L9" s="30">
        <v>142070</v>
      </c>
      <c r="M9" s="30">
        <v>174278</v>
      </c>
      <c r="N9" s="30">
        <v>187610</v>
      </c>
      <c r="O9" s="30">
        <f t="shared" si="0"/>
        <v>2936343</v>
      </c>
    </row>
    <row r="10" spans="1:15" ht="15" customHeight="1" x14ac:dyDescent="0.2">
      <c r="A10" s="34">
        <v>8</v>
      </c>
      <c r="B10" s="38" t="s">
        <v>17</v>
      </c>
      <c r="C10" s="23">
        <v>266770</v>
      </c>
      <c r="D10" s="23">
        <v>298880</v>
      </c>
      <c r="E10" s="23">
        <v>258100</v>
      </c>
      <c r="F10" s="23">
        <v>315480</v>
      </c>
      <c r="G10" s="23">
        <v>414890</v>
      </c>
      <c r="H10" s="23">
        <v>479260</v>
      </c>
      <c r="I10" s="31">
        <v>265410</v>
      </c>
      <c r="J10" s="31">
        <v>469359</v>
      </c>
      <c r="K10" s="31">
        <v>755500</v>
      </c>
      <c r="L10" s="31">
        <v>345640</v>
      </c>
      <c r="M10" s="31">
        <v>253330</v>
      </c>
      <c r="N10" s="31">
        <v>882060</v>
      </c>
      <c r="O10" s="31">
        <f t="shared" si="0"/>
        <v>5004679</v>
      </c>
    </row>
    <row r="11" spans="1:15" ht="15" customHeight="1" x14ac:dyDescent="0.2">
      <c r="A11" s="33">
        <v>9</v>
      </c>
      <c r="B11" s="37" t="s">
        <v>18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34880</v>
      </c>
      <c r="I11" s="30">
        <v>0</v>
      </c>
      <c r="J11" s="30">
        <v>23508</v>
      </c>
      <c r="K11" s="30">
        <v>6480</v>
      </c>
      <c r="L11" s="30">
        <v>7220</v>
      </c>
      <c r="M11" s="30">
        <v>0</v>
      </c>
      <c r="N11" s="30">
        <v>0</v>
      </c>
      <c r="O11" s="30">
        <f t="shared" si="0"/>
        <v>72088</v>
      </c>
    </row>
    <row r="12" spans="1:15" ht="15" customHeight="1" x14ac:dyDescent="0.2">
      <c r="A12" s="34">
        <v>10</v>
      </c>
      <c r="B12" s="38" t="s">
        <v>19</v>
      </c>
      <c r="C12" s="23">
        <v>28800</v>
      </c>
      <c r="D12" s="23">
        <v>28800</v>
      </c>
      <c r="E12" s="23">
        <v>0</v>
      </c>
      <c r="F12" s="23">
        <v>0</v>
      </c>
      <c r="G12" s="23">
        <v>0</v>
      </c>
      <c r="H12" s="23">
        <v>86120</v>
      </c>
      <c r="I12" s="31">
        <v>0</v>
      </c>
      <c r="J12" s="31">
        <v>43272</v>
      </c>
      <c r="K12" s="31">
        <v>6480</v>
      </c>
      <c r="L12" s="31">
        <v>21040</v>
      </c>
      <c r="M12" s="31">
        <v>0</v>
      </c>
      <c r="N12" s="31">
        <v>0</v>
      </c>
      <c r="O12" s="31">
        <f t="shared" si="0"/>
        <v>214512</v>
      </c>
    </row>
    <row r="13" spans="1:15" ht="15" customHeight="1" x14ac:dyDescent="0.2">
      <c r="A13" s="33">
        <v>11</v>
      </c>
      <c r="B13" s="37" t="s">
        <v>56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f t="shared" si="0"/>
        <v>0</v>
      </c>
    </row>
    <row r="14" spans="1:15" ht="15" customHeight="1" x14ac:dyDescent="0.2">
      <c r="A14" s="34">
        <v>12</v>
      </c>
      <c r="B14" s="38" t="s">
        <v>36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f t="shared" si="0"/>
        <v>0</v>
      </c>
    </row>
    <row r="15" spans="1:15" ht="15" customHeight="1" x14ac:dyDescent="0.2">
      <c r="A15" s="33">
        <v>13</v>
      </c>
      <c r="B15" s="37" t="s">
        <v>28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f t="shared" si="0"/>
        <v>0</v>
      </c>
    </row>
    <row r="16" spans="1:15" ht="15" customHeight="1" x14ac:dyDescent="0.2">
      <c r="A16" s="34">
        <v>14</v>
      </c>
      <c r="B16" s="38" t="s">
        <v>29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f t="shared" si="0"/>
        <v>0</v>
      </c>
    </row>
    <row r="17" spans="1:15" ht="15" customHeight="1" x14ac:dyDescent="0.2">
      <c r="A17" s="33">
        <v>15</v>
      </c>
      <c r="B17" s="37" t="s">
        <v>20</v>
      </c>
      <c r="C17" s="20">
        <v>239543</v>
      </c>
      <c r="D17" s="20">
        <v>481768</v>
      </c>
      <c r="E17" s="20">
        <v>684950</v>
      </c>
      <c r="F17" s="20">
        <v>824604</v>
      </c>
      <c r="G17" s="20">
        <v>878857</v>
      </c>
      <c r="H17" s="20">
        <v>656460</v>
      </c>
      <c r="I17" s="30">
        <v>360250</v>
      </c>
      <c r="J17" s="30">
        <v>421829</v>
      </c>
      <c r="K17" s="30">
        <v>30880</v>
      </c>
      <c r="L17" s="30">
        <v>36150</v>
      </c>
      <c r="M17" s="30">
        <v>57730</v>
      </c>
      <c r="N17" s="30">
        <v>11440</v>
      </c>
      <c r="O17" s="30">
        <f t="shared" si="0"/>
        <v>4684461</v>
      </c>
    </row>
    <row r="18" spans="1:15" ht="15" customHeight="1" x14ac:dyDescent="0.2">
      <c r="A18" s="34">
        <v>16</v>
      </c>
      <c r="B18" s="38" t="s">
        <v>27</v>
      </c>
      <c r="C18" s="23">
        <v>2066540</v>
      </c>
      <c r="D18" s="23">
        <v>2116595</v>
      </c>
      <c r="E18" s="23">
        <v>1732835</v>
      </c>
      <c r="F18" s="23">
        <v>2220315</v>
      </c>
      <c r="G18" s="23">
        <v>1700570</v>
      </c>
      <c r="H18" s="23">
        <v>2257950</v>
      </c>
      <c r="I18" s="31">
        <v>4607090</v>
      </c>
      <c r="J18" s="31">
        <v>1276123</v>
      </c>
      <c r="K18" s="31">
        <v>4826940</v>
      </c>
      <c r="L18" s="31">
        <v>3041805</v>
      </c>
      <c r="M18" s="31">
        <v>4182550</v>
      </c>
      <c r="N18" s="31">
        <v>4054710</v>
      </c>
      <c r="O18" s="31">
        <f t="shared" si="0"/>
        <v>34084023</v>
      </c>
    </row>
    <row r="19" spans="1:15" ht="15" customHeight="1" x14ac:dyDescent="0.2">
      <c r="A19" s="33">
        <v>17</v>
      </c>
      <c r="B19" s="37" t="s">
        <v>21</v>
      </c>
      <c r="C19" s="20">
        <v>167200</v>
      </c>
      <c r="D19" s="20">
        <v>97620</v>
      </c>
      <c r="E19" s="20">
        <v>162780</v>
      </c>
      <c r="F19" s="20">
        <v>102820</v>
      </c>
      <c r="G19" s="20">
        <v>84800</v>
      </c>
      <c r="H19" s="20">
        <v>9040</v>
      </c>
      <c r="I19" s="30">
        <v>42740</v>
      </c>
      <c r="J19" s="30">
        <v>64813</v>
      </c>
      <c r="K19" s="30">
        <v>55980</v>
      </c>
      <c r="L19" s="30">
        <v>39120</v>
      </c>
      <c r="M19" s="30">
        <v>45860</v>
      </c>
      <c r="N19" s="30">
        <v>17740</v>
      </c>
      <c r="O19" s="30">
        <f t="shared" si="0"/>
        <v>890513</v>
      </c>
    </row>
    <row r="20" spans="1:15" ht="15" customHeight="1" x14ac:dyDescent="0.2">
      <c r="A20" s="34">
        <v>18</v>
      </c>
      <c r="B20" s="38" t="s">
        <v>51</v>
      </c>
      <c r="C20" s="23">
        <v>6750</v>
      </c>
      <c r="D20" s="23">
        <v>6750</v>
      </c>
      <c r="E20" s="23">
        <v>0</v>
      </c>
      <c r="F20" s="23">
        <v>6750</v>
      </c>
      <c r="G20" s="23">
        <v>6750</v>
      </c>
      <c r="H20" s="23">
        <v>6750</v>
      </c>
      <c r="I20" s="31">
        <v>6750</v>
      </c>
      <c r="J20" s="31">
        <v>0</v>
      </c>
      <c r="K20" s="31">
        <v>52950</v>
      </c>
      <c r="L20" s="31">
        <v>6750</v>
      </c>
      <c r="M20" s="31">
        <v>11750</v>
      </c>
      <c r="N20" s="31">
        <v>6750</v>
      </c>
      <c r="O20" s="31">
        <f t="shared" si="0"/>
        <v>118700</v>
      </c>
    </row>
    <row r="21" spans="1:15" ht="15" customHeight="1" x14ac:dyDescent="0.2">
      <c r="A21" s="33">
        <v>19</v>
      </c>
      <c r="B21" s="37" t="s">
        <v>47</v>
      </c>
      <c r="C21" s="20">
        <v>53760</v>
      </c>
      <c r="D21" s="20">
        <v>40620</v>
      </c>
      <c r="E21" s="20">
        <v>99600</v>
      </c>
      <c r="F21" s="20">
        <v>154570</v>
      </c>
      <c r="G21" s="20">
        <v>119380</v>
      </c>
      <c r="H21" s="20">
        <v>316610</v>
      </c>
      <c r="I21" s="30">
        <v>62740</v>
      </c>
      <c r="J21" s="30">
        <v>89907</v>
      </c>
      <c r="K21" s="30">
        <v>413300</v>
      </c>
      <c r="L21" s="30">
        <v>11020</v>
      </c>
      <c r="M21" s="30">
        <v>4500</v>
      </c>
      <c r="N21" s="30">
        <v>18080</v>
      </c>
      <c r="O21" s="30">
        <f t="shared" si="0"/>
        <v>1384087</v>
      </c>
    </row>
    <row r="22" spans="1:15" ht="15" customHeight="1" x14ac:dyDescent="0.2">
      <c r="A22" s="34">
        <v>20</v>
      </c>
      <c r="B22" s="38" t="s">
        <v>30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31">
        <v>0</v>
      </c>
      <c r="J22" s="31">
        <v>47975132</v>
      </c>
      <c r="K22" s="31">
        <v>0</v>
      </c>
      <c r="L22" s="31">
        <v>0</v>
      </c>
      <c r="M22" s="31">
        <v>0</v>
      </c>
      <c r="N22" s="31">
        <v>0</v>
      </c>
      <c r="O22" s="31">
        <f t="shared" si="0"/>
        <v>47975132</v>
      </c>
    </row>
    <row r="23" spans="1:15" ht="15" customHeight="1" x14ac:dyDescent="0.2">
      <c r="A23" s="33">
        <v>21</v>
      </c>
      <c r="B23" s="37" t="s">
        <v>31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f t="shared" si="0"/>
        <v>0</v>
      </c>
    </row>
    <row r="24" spans="1:15" ht="15" customHeight="1" x14ac:dyDescent="0.2">
      <c r="A24" s="34">
        <v>22</v>
      </c>
      <c r="B24" s="38" t="s">
        <v>23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108000</v>
      </c>
      <c r="I24" s="31">
        <v>0</v>
      </c>
      <c r="J24" s="31">
        <v>0</v>
      </c>
      <c r="K24" s="31">
        <v>0</v>
      </c>
      <c r="L24" s="31">
        <v>97660</v>
      </c>
      <c r="M24" s="31">
        <v>0</v>
      </c>
      <c r="N24" s="31">
        <v>0</v>
      </c>
      <c r="O24" s="31">
        <f t="shared" si="0"/>
        <v>205660</v>
      </c>
    </row>
    <row r="25" spans="1:15" ht="15" customHeight="1" x14ac:dyDescent="0.2">
      <c r="A25" s="33">
        <v>23</v>
      </c>
      <c r="B25" s="37" t="s">
        <v>24</v>
      </c>
      <c r="C25" s="20">
        <v>771610</v>
      </c>
      <c r="D25" s="20">
        <v>642970</v>
      </c>
      <c r="E25" s="20">
        <v>174840</v>
      </c>
      <c r="F25" s="20">
        <v>0</v>
      </c>
      <c r="G25" s="20">
        <v>0</v>
      </c>
      <c r="H25" s="20">
        <v>0</v>
      </c>
      <c r="I25" s="30">
        <v>0</v>
      </c>
      <c r="J25" s="30">
        <v>0</v>
      </c>
      <c r="K25" s="30">
        <v>0</v>
      </c>
      <c r="L25" s="30">
        <v>12880</v>
      </c>
      <c r="M25" s="30">
        <v>0</v>
      </c>
      <c r="N25" s="30">
        <v>0</v>
      </c>
      <c r="O25" s="30">
        <f t="shared" si="0"/>
        <v>1602300</v>
      </c>
    </row>
    <row r="26" spans="1:15" ht="15" customHeight="1" x14ac:dyDescent="0.2">
      <c r="A26" s="34">
        <v>24</v>
      </c>
      <c r="B26" s="38" t="s">
        <v>34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f t="shared" si="0"/>
        <v>0</v>
      </c>
    </row>
    <row r="27" spans="1:15" ht="15" customHeight="1" x14ac:dyDescent="0.2">
      <c r="A27" s="33">
        <v>25</v>
      </c>
      <c r="B27" s="37" t="s">
        <v>25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f t="shared" si="0"/>
        <v>0</v>
      </c>
    </row>
    <row r="28" spans="1:15" ht="15" customHeight="1" x14ac:dyDescent="0.2">
      <c r="A28" s="34">
        <v>26</v>
      </c>
      <c r="B28" s="38" t="s">
        <v>39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f t="shared" si="0"/>
        <v>0</v>
      </c>
    </row>
    <row r="29" spans="1:15" ht="15" customHeight="1" x14ac:dyDescent="0.2">
      <c r="A29" s="33">
        <v>27</v>
      </c>
      <c r="B29" s="37" t="s">
        <v>32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f t="shared" si="0"/>
        <v>0</v>
      </c>
    </row>
    <row r="30" spans="1:15" ht="15" customHeight="1" x14ac:dyDescent="0.2">
      <c r="A30" s="34">
        <v>28</v>
      </c>
      <c r="B30" s="38" t="s">
        <v>38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f t="shared" si="0"/>
        <v>0</v>
      </c>
    </row>
    <row r="31" spans="1:15" ht="15" customHeight="1" x14ac:dyDescent="0.2">
      <c r="A31" s="33">
        <v>29</v>
      </c>
      <c r="B31" s="37" t="s">
        <v>52</v>
      </c>
      <c r="C31" s="20">
        <v>48363</v>
      </c>
      <c r="D31" s="20">
        <v>125298</v>
      </c>
      <c r="E31" s="20">
        <v>0</v>
      </c>
      <c r="F31" s="20">
        <v>89388</v>
      </c>
      <c r="G31" s="20">
        <v>225298</v>
      </c>
      <c r="H31" s="20">
        <v>117986</v>
      </c>
      <c r="I31" s="30">
        <v>0</v>
      </c>
      <c r="J31" s="30">
        <v>243536</v>
      </c>
      <c r="K31" s="30">
        <v>61540</v>
      </c>
      <c r="L31" s="30">
        <v>40033</v>
      </c>
      <c r="M31" s="30">
        <v>54716</v>
      </c>
      <c r="N31" s="30">
        <v>52299</v>
      </c>
      <c r="O31" s="30">
        <f t="shared" si="0"/>
        <v>1058457</v>
      </c>
    </row>
    <row r="32" spans="1:15" ht="15" customHeight="1" x14ac:dyDescent="0.2">
      <c r="A32" s="34">
        <v>30</v>
      </c>
      <c r="B32" s="38" t="s">
        <v>37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f t="shared" si="0"/>
        <v>0</v>
      </c>
    </row>
    <row r="33" spans="1:15" ht="15" customHeight="1" x14ac:dyDescent="0.2">
      <c r="A33" s="33">
        <v>31</v>
      </c>
      <c r="B33" s="37" t="s">
        <v>40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f t="shared" si="0"/>
        <v>0</v>
      </c>
    </row>
    <row r="34" spans="1:15" ht="15" customHeight="1" x14ac:dyDescent="0.2">
      <c r="A34" s="34">
        <v>32</v>
      </c>
      <c r="B34" s="38" t="s">
        <v>33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f t="shared" si="0"/>
        <v>0</v>
      </c>
    </row>
    <row r="35" spans="1:15" ht="15" customHeight="1" x14ac:dyDescent="0.2">
      <c r="A35" s="33">
        <v>33</v>
      </c>
      <c r="B35" s="37" t="s">
        <v>42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f t="shared" si="0"/>
        <v>0</v>
      </c>
    </row>
    <row r="36" spans="1:15" ht="15" customHeight="1" x14ac:dyDescent="0.2">
      <c r="A36" s="34">
        <v>34</v>
      </c>
      <c r="B36" s="38" t="s">
        <v>35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f t="shared" si="0"/>
        <v>0</v>
      </c>
    </row>
    <row r="37" spans="1:15" ht="15" customHeight="1" x14ac:dyDescent="0.2">
      <c r="A37" s="33">
        <v>35</v>
      </c>
      <c r="B37" s="37" t="s">
        <v>41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f t="shared" si="0"/>
        <v>0</v>
      </c>
    </row>
    <row r="38" spans="1:15" ht="15" customHeight="1" x14ac:dyDescent="0.2">
      <c r="A38" s="34">
        <v>36</v>
      </c>
      <c r="B38" s="38" t="s">
        <v>43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f t="shared" si="0"/>
        <v>0</v>
      </c>
    </row>
    <row r="39" spans="1:15" ht="15" customHeight="1" x14ac:dyDescent="0.2">
      <c r="A39" s="33">
        <v>37</v>
      </c>
      <c r="B39" s="37" t="s">
        <v>26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f t="shared" si="0"/>
        <v>0</v>
      </c>
    </row>
    <row r="40" spans="1:15" ht="15" customHeight="1" x14ac:dyDescent="0.2">
      <c r="A40" s="34">
        <v>38</v>
      </c>
      <c r="B40" s="38" t="s">
        <v>48</v>
      </c>
      <c r="C40" s="23">
        <v>440230</v>
      </c>
      <c r="D40" s="23">
        <v>711420</v>
      </c>
      <c r="E40" s="23">
        <v>734083</v>
      </c>
      <c r="F40" s="23">
        <v>489250</v>
      </c>
      <c r="G40" s="23">
        <v>223672</v>
      </c>
      <c r="H40" s="23">
        <v>272970</v>
      </c>
      <c r="I40" s="31">
        <v>3789450</v>
      </c>
      <c r="J40" s="31">
        <v>769119</v>
      </c>
      <c r="K40" s="31">
        <v>2517000</v>
      </c>
      <c r="L40" s="31">
        <v>2429560</v>
      </c>
      <c r="M40" s="31">
        <v>778230</v>
      </c>
      <c r="N40" s="31">
        <v>1569090</v>
      </c>
      <c r="O40" s="31">
        <f t="shared" si="0"/>
        <v>14724074</v>
      </c>
    </row>
    <row r="41" spans="1:15" ht="15" customHeight="1" x14ac:dyDescent="0.2">
      <c r="A41" s="33">
        <v>39</v>
      </c>
      <c r="B41" s="37" t="s">
        <v>53</v>
      </c>
      <c r="C41" s="20">
        <v>1360124</v>
      </c>
      <c r="D41" s="20">
        <v>1360124</v>
      </c>
      <c r="E41" s="20">
        <v>1360124</v>
      </c>
      <c r="F41" s="20">
        <v>1360124</v>
      </c>
      <c r="G41" s="20">
        <v>1360124</v>
      </c>
      <c r="H41" s="20">
        <v>1360124</v>
      </c>
      <c r="I41" s="30">
        <v>1360124</v>
      </c>
      <c r="J41" s="30">
        <v>1360124</v>
      </c>
      <c r="K41" s="30">
        <v>1360124</v>
      </c>
      <c r="L41" s="30">
        <v>1360124</v>
      </c>
      <c r="M41" s="30">
        <v>1360124</v>
      </c>
      <c r="N41" s="30">
        <v>1360124</v>
      </c>
      <c r="O41" s="30">
        <f t="shared" si="0"/>
        <v>16321488</v>
      </c>
    </row>
    <row r="42" spans="1:15" ht="15" customHeight="1" x14ac:dyDescent="0.2">
      <c r="A42" s="34">
        <v>40</v>
      </c>
      <c r="B42" s="38" t="s">
        <v>55</v>
      </c>
      <c r="C42" s="23">
        <v>438960</v>
      </c>
      <c r="D42" s="23">
        <v>590200</v>
      </c>
      <c r="E42" s="23">
        <v>547860</v>
      </c>
      <c r="F42" s="23">
        <v>632240</v>
      </c>
      <c r="G42" s="23">
        <v>536360</v>
      </c>
      <c r="H42" s="23">
        <v>438960</v>
      </c>
      <c r="I42" s="31">
        <v>438960</v>
      </c>
      <c r="J42" s="31">
        <v>0</v>
      </c>
      <c r="K42" s="31">
        <v>458560</v>
      </c>
      <c r="L42" s="31">
        <v>438960</v>
      </c>
      <c r="M42" s="31">
        <v>536360</v>
      </c>
      <c r="N42" s="31">
        <v>438960</v>
      </c>
      <c r="O42" s="31">
        <f t="shared" si="0"/>
        <v>5496380</v>
      </c>
    </row>
    <row r="43" spans="1:15" ht="15" customHeight="1" x14ac:dyDescent="0.2">
      <c r="A43" s="35" t="s">
        <v>6</v>
      </c>
      <c r="B43" s="36"/>
      <c r="C43" s="32">
        <f>SUBTOTAL(9,C3:C42)</f>
        <v>6850292</v>
      </c>
      <c r="D43" s="32">
        <f t="shared" ref="D43:O43" si="1">SUBTOTAL(9,D3:D42)</f>
        <v>7086295</v>
      </c>
      <c r="E43" s="32">
        <f t="shared" si="1"/>
        <v>6385292</v>
      </c>
      <c r="F43" s="32">
        <f t="shared" si="1"/>
        <v>6942631</v>
      </c>
      <c r="G43" s="32">
        <f t="shared" si="1"/>
        <v>6346031</v>
      </c>
      <c r="H43" s="32">
        <f t="shared" si="1"/>
        <v>10322975</v>
      </c>
      <c r="I43" s="32">
        <f t="shared" si="1"/>
        <v>11661583</v>
      </c>
      <c r="J43" s="32">
        <f t="shared" si="1"/>
        <v>56483169</v>
      </c>
      <c r="K43" s="32">
        <f t="shared" si="1"/>
        <v>14511434</v>
      </c>
      <c r="L43" s="32">
        <f t="shared" si="1"/>
        <v>9652032</v>
      </c>
      <c r="M43" s="32">
        <f t="shared" si="1"/>
        <v>8146638</v>
      </c>
      <c r="N43" s="32">
        <f t="shared" si="1"/>
        <v>12639213</v>
      </c>
      <c r="O43" s="32">
        <f t="shared" si="1"/>
        <v>157027585</v>
      </c>
    </row>
    <row r="44" spans="1:15" ht="17.25" customHeight="1" x14ac:dyDescent="0.2">
      <c r="E44" s="12"/>
      <c r="F44" s="13"/>
      <c r="G44" s="12"/>
      <c r="H44" s="12"/>
      <c r="I44" s="12"/>
      <c r="J44" s="12"/>
      <c r="K44" s="12"/>
      <c r="L44" s="12"/>
      <c r="M44" s="12"/>
      <c r="N44" s="12"/>
      <c r="O44" s="12"/>
    </row>
    <row r="45" spans="1:15" ht="17.25" customHeight="1" x14ac:dyDescent="0.2">
      <c r="E45" s="12"/>
      <c r="F45" s="13"/>
      <c r="G45" s="12"/>
      <c r="H45" s="12"/>
      <c r="I45" s="12"/>
      <c r="J45" s="12"/>
      <c r="K45" s="12"/>
      <c r="L45" s="12"/>
      <c r="M45" s="12"/>
      <c r="N45" s="12"/>
      <c r="O45" s="12"/>
    </row>
  </sheetData>
  <mergeCells count="1">
    <mergeCell ref="A1:O1"/>
  </mergeCells>
  <phoneticPr fontId="3" type="noConversion"/>
  <printOptions horizontalCentered="1" verticalCentered="1"/>
  <pageMargins left="0" right="0" top="0.75" bottom="0" header="0" footer="0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rightToLeft="1" tabSelected="1" zoomScale="46" zoomScaleNormal="46" workbookViewId="0">
      <selection activeCell="R10" sqref="R10"/>
    </sheetView>
  </sheetViews>
  <sheetFormatPr defaultColWidth="9.140625" defaultRowHeight="15.75" x14ac:dyDescent="0.2"/>
  <cols>
    <col min="1" max="1" width="5.28515625" style="8" customWidth="1"/>
    <col min="2" max="2" width="12.5703125" style="8" customWidth="1"/>
    <col min="3" max="9" width="11" style="8" customWidth="1"/>
    <col min="10" max="10" width="11.28515625" style="8" customWidth="1"/>
    <col min="11" max="11" width="9.5703125" style="8" customWidth="1"/>
    <col min="12" max="12" width="9.7109375" style="8" customWidth="1"/>
    <col min="13" max="13" width="8.5703125" style="8" customWidth="1"/>
    <col min="14" max="14" width="8.7109375" style="8" customWidth="1"/>
    <col min="15" max="15" width="14.7109375" style="8" customWidth="1"/>
    <col min="16" max="16" width="9.140625" style="8"/>
    <col min="17" max="17" width="9.28515625" style="8" customWidth="1"/>
    <col min="18" max="16384" width="9.140625" style="8"/>
  </cols>
  <sheetData>
    <row r="1" spans="1:17" ht="30.75" customHeight="1" x14ac:dyDescent="0.2">
      <c r="A1" s="60" t="s">
        <v>66</v>
      </c>
      <c r="B1" s="61"/>
      <c r="C1" s="61"/>
      <c r="D1" s="61"/>
      <c r="E1" s="61"/>
      <c r="F1" s="61"/>
      <c r="G1" s="61"/>
      <c r="H1" s="61"/>
      <c r="I1" s="62"/>
      <c r="J1" s="62"/>
      <c r="K1" s="62"/>
      <c r="L1" s="62"/>
      <c r="M1" s="62"/>
      <c r="N1" s="62"/>
      <c r="O1" s="62"/>
    </row>
    <row r="2" spans="1:17" ht="34.5" customHeight="1" x14ac:dyDescent="0.2">
      <c r="A2" s="52" t="s">
        <v>8</v>
      </c>
      <c r="B2" s="53" t="s">
        <v>9</v>
      </c>
      <c r="C2" s="53" t="s">
        <v>5</v>
      </c>
      <c r="D2" s="53" t="s">
        <v>0</v>
      </c>
      <c r="E2" s="53" t="s">
        <v>1</v>
      </c>
      <c r="F2" s="53" t="s">
        <v>7</v>
      </c>
      <c r="G2" s="53" t="s">
        <v>2</v>
      </c>
      <c r="H2" s="53" t="s">
        <v>3</v>
      </c>
      <c r="I2" s="53" t="s">
        <v>57</v>
      </c>
      <c r="J2" s="53" t="s">
        <v>58</v>
      </c>
      <c r="K2" s="53" t="s">
        <v>59</v>
      </c>
      <c r="L2" s="53" t="s">
        <v>60</v>
      </c>
      <c r="M2" s="53" t="s">
        <v>61</v>
      </c>
      <c r="N2" s="53" t="s">
        <v>62</v>
      </c>
      <c r="O2" s="54" t="s">
        <v>4</v>
      </c>
      <c r="Q2" s="9"/>
    </row>
    <row r="3" spans="1:17" ht="27.75" customHeight="1" x14ac:dyDescent="0.2">
      <c r="A3" s="39">
        <v>1</v>
      </c>
      <c r="B3" s="46" t="s">
        <v>44</v>
      </c>
      <c r="C3" s="40">
        <f>کارکردموتوری!C43</f>
        <v>6850292</v>
      </c>
      <c r="D3" s="40">
        <f>کارکردموتوری!D43</f>
        <v>7086295</v>
      </c>
      <c r="E3" s="40">
        <f>کارکردموتوری!E43</f>
        <v>6385292</v>
      </c>
      <c r="F3" s="40">
        <f>کارکردموتوری!F43</f>
        <v>6942631</v>
      </c>
      <c r="G3" s="40">
        <f>کارکردموتوری!G43</f>
        <v>6346031</v>
      </c>
      <c r="H3" s="40">
        <f>کارکردموتوری!H43</f>
        <v>10322975</v>
      </c>
      <c r="I3" s="40">
        <f>کارکردموتوری!I43</f>
        <v>11661583</v>
      </c>
      <c r="J3" s="40">
        <f>کارکردموتوری!J43</f>
        <v>56483169</v>
      </c>
      <c r="K3" s="40">
        <f>کارکردموتوری!K43</f>
        <v>14511434</v>
      </c>
      <c r="L3" s="40">
        <f>کارکردموتوری!L43</f>
        <v>9652032</v>
      </c>
      <c r="M3" s="40">
        <f>کارکردموتوری!M43</f>
        <v>8146638</v>
      </c>
      <c r="N3" s="40">
        <f>کارکردموتوری!N43</f>
        <v>12639213</v>
      </c>
      <c r="O3" s="41">
        <f>SUM(C3:N3)</f>
        <v>157027585</v>
      </c>
    </row>
    <row r="4" spans="1:17" ht="27.75" customHeight="1" x14ac:dyDescent="0.2">
      <c r="A4" s="42">
        <v>2</v>
      </c>
      <c r="B4" s="47" t="s">
        <v>45</v>
      </c>
      <c r="C4" s="43">
        <f>تعمیرگاه!C27</f>
        <v>1686200</v>
      </c>
      <c r="D4" s="43">
        <f>تعمیرگاه!D27</f>
        <v>2134565</v>
      </c>
      <c r="E4" s="43">
        <f>تعمیرگاه!E27</f>
        <v>1893226</v>
      </c>
      <c r="F4" s="43">
        <f>تعمیرگاه!F27</f>
        <v>1819947</v>
      </c>
      <c r="G4" s="43">
        <f>تعمیرگاه!G27</f>
        <v>2152699</v>
      </c>
      <c r="H4" s="43">
        <f>تعمیرگاه!H27</f>
        <v>1800140</v>
      </c>
      <c r="I4" s="43">
        <f>تعمیرگاه!I27</f>
        <v>1637633</v>
      </c>
      <c r="J4" s="43">
        <f>تعمیرگاه!J27</f>
        <v>1107667</v>
      </c>
      <c r="K4" s="43">
        <f>تعمیرگاه!K27</f>
        <v>1795195</v>
      </c>
      <c r="L4" s="43">
        <f>تعمیرگاه!L27</f>
        <v>1628581</v>
      </c>
      <c r="M4" s="43">
        <f>تعمیرگاه!M27</f>
        <v>1519898</v>
      </c>
      <c r="N4" s="43">
        <f>تعمیرگاه!N27</f>
        <v>1974300</v>
      </c>
      <c r="O4" s="43">
        <f t="shared" ref="O4:O5" si="0">SUM(C4:N4)</f>
        <v>21150051</v>
      </c>
    </row>
    <row r="5" spans="1:17" ht="27.75" customHeight="1" x14ac:dyDescent="0.2">
      <c r="A5" s="44">
        <v>3</v>
      </c>
      <c r="B5" s="48" t="s">
        <v>46</v>
      </c>
      <c r="C5" s="45">
        <f>SUM(C3:C4)</f>
        <v>8536492</v>
      </c>
      <c r="D5" s="45">
        <f t="shared" ref="D5:N5" si="1">SUM(D3:D4)</f>
        <v>9220860</v>
      </c>
      <c r="E5" s="45">
        <f t="shared" si="1"/>
        <v>8278518</v>
      </c>
      <c r="F5" s="45">
        <f t="shared" si="1"/>
        <v>8762578</v>
      </c>
      <c r="G5" s="45">
        <f t="shared" si="1"/>
        <v>8498730</v>
      </c>
      <c r="H5" s="45">
        <f t="shared" si="1"/>
        <v>12123115</v>
      </c>
      <c r="I5" s="45">
        <f t="shared" si="1"/>
        <v>13299216</v>
      </c>
      <c r="J5" s="45">
        <f t="shared" si="1"/>
        <v>57590836</v>
      </c>
      <c r="K5" s="45">
        <f t="shared" si="1"/>
        <v>16306629</v>
      </c>
      <c r="L5" s="45">
        <f t="shared" si="1"/>
        <v>11280613</v>
      </c>
      <c r="M5" s="45">
        <f t="shared" si="1"/>
        <v>9666536</v>
      </c>
      <c r="N5" s="45">
        <f t="shared" si="1"/>
        <v>14613513</v>
      </c>
      <c r="O5" s="41">
        <f t="shared" si="0"/>
        <v>178177636</v>
      </c>
    </row>
  </sheetData>
  <mergeCells count="1">
    <mergeCell ref="A1:O1"/>
  </mergeCells>
  <phoneticPr fontId="3" type="noConversion"/>
  <printOptions horizontalCentered="1" verticalCentered="1"/>
  <pageMargins left="0" right="0" top="0.75" bottom="0" header="0" footer="0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14DAA62-D220-418E-9B7E-800016E959C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تعمیرگاه</vt:lpstr>
      <vt:lpstr>کارکردموتوری</vt:lpstr>
      <vt:lpstr>مجموع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abbasi</cp:lastModifiedBy>
  <cp:lastPrinted>2016-12-28T10:11:05Z</cp:lastPrinted>
  <dcterms:created xsi:type="dcterms:W3CDTF">1996-10-14T23:33:28Z</dcterms:created>
  <dcterms:modified xsi:type="dcterms:W3CDTF">2017-04-15T09:53:13Z</dcterms:modified>
</cp:coreProperties>
</file>