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ava\آمار\آمارماهانه\سال 1395\"/>
    </mc:Choice>
  </mc:AlternateContent>
  <bookViews>
    <workbookView xWindow="0" yWindow="60" windowWidth="24240" windowHeight="13110" tabRatio="596"/>
  </bookViews>
  <sheets>
    <sheet name="منطقه 1" sheetId="15" r:id="rId1"/>
  </sheets>
  <definedNames>
    <definedName name="_xlnm._FilterDatabase" localSheetId="0" hidden="1">'منطقه 1'!$A$2:$A$17</definedName>
  </definedNames>
  <calcPr calcId="162913"/>
</workbook>
</file>

<file path=xl/calcChain.xml><?xml version="1.0" encoding="utf-8"?>
<calcChain xmlns="http://schemas.openxmlformats.org/spreadsheetml/2006/main">
  <c r="AP17" i="15" l="1"/>
  <c r="AQ17" i="15"/>
  <c r="AR17" i="15"/>
  <c r="AS17" i="15"/>
  <c r="AT17" i="15"/>
  <c r="AU17" i="15"/>
  <c r="AV17" i="15"/>
  <c r="AW17" i="15"/>
  <c r="AX17" i="15"/>
  <c r="AY17" i="15"/>
  <c r="AZ17" i="15"/>
  <c r="BA17" i="15"/>
  <c r="BB17" i="15"/>
  <c r="BC17" i="15"/>
  <c r="BD17" i="15"/>
  <c r="BE17" i="15"/>
  <c r="BF17" i="15"/>
  <c r="BG17" i="15"/>
  <c r="BH17" i="15"/>
  <c r="AL16" i="15"/>
  <c r="AL15" i="15"/>
  <c r="AL14" i="15"/>
  <c r="AL13" i="15"/>
  <c r="AL11" i="15"/>
  <c r="BM9" i="15"/>
  <c r="BM10" i="15"/>
  <c r="BL17" i="15"/>
  <c r="BN17" i="15"/>
  <c r="BO17" i="15"/>
  <c r="BP17" i="15"/>
  <c r="BQ17" i="15"/>
  <c r="BR17" i="15"/>
  <c r="BS17" i="15"/>
  <c r="BK17" i="15"/>
  <c r="AO17" i="15"/>
  <c r="AK17" i="15"/>
  <c r="AJ17" i="15"/>
  <c r="AI17" i="15"/>
  <c r="AH17" i="15"/>
  <c r="AG17" i="15"/>
  <c r="AF17" i="15"/>
  <c r="AE17" i="15"/>
  <c r="AD17" i="15"/>
  <c r="AC17" i="15"/>
  <c r="AB17" i="15"/>
  <c r="AA17" i="15"/>
  <c r="Z17" i="15"/>
  <c r="AL9" i="15"/>
  <c r="C17" i="15"/>
  <c r="D17" i="15"/>
  <c r="E17" i="15"/>
  <c r="F17" i="15"/>
  <c r="G17" i="15"/>
  <c r="H17" i="15"/>
  <c r="I17" i="15"/>
  <c r="J17" i="15"/>
  <c r="K17" i="15"/>
  <c r="L17" i="15"/>
  <c r="M17" i="15"/>
  <c r="N17" i="15"/>
  <c r="O17" i="15"/>
  <c r="P17" i="15"/>
  <c r="Q17" i="15"/>
  <c r="R17" i="15"/>
  <c r="S17" i="15"/>
  <c r="T17" i="15"/>
  <c r="U17" i="15"/>
  <c r="V17" i="15"/>
  <c r="W17" i="15"/>
  <c r="B17" i="15"/>
  <c r="AL7" i="15"/>
  <c r="AL5" i="15"/>
  <c r="AL6" i="15"/>
  <c r="AL8" i="15"/>
  <c r="AL10" i="15"/>
  <c r="BM5" i="15"/>
  <c r="BM17" i="15" s="1"/>
  <c r="BM6" i="15"/>
  <c r="BM7" i="15"/>
  <c r="BM16" i="15"/>
  <c r="BM15" i="15"/>
  <c r="BM14" i="15"/>
  <c r="BM13" i="15"/>
  <c r="BM8" i="15"/>
  <c r="AL17" i="15"/>
</calcChain>
</file>

<file path=xl/sharedStrings.xml><?xml version="1.0" encoding="utf-8"?>
<sst xmlns="http://schemas.openxmlformats.org/spreadsheetml/2006/main" count="140" uniqueCount="90">
  <si>
    <t>ماه</t>
  </si>
  <si>
    <t>فروردين</t>
  </si>
  <si>
    <t>ارديبهشت</t>
  </si>
  <si>
    <t>خرداد</t>
  </si>
  <si>
    <t>مرداد</t>
  </si>
  <si>
    <t>شهريور</t>
  </si>
  <si>
    <t>جمع كل</t>
  </si>
  <si>
    <t xml:space="preserve">تير </t>
  </si>
  <si>
    <t>جمع</t>
  </si>
  <si>
    <t>اردیبهشت</t>
  </si>
  <si>
    <t>تیر</t>
  </si>
  <si>
    <t>شهریور</t>
  </si>
  <si>
    <t xml:space="preserve"> دايـــره فــني </t>
  </si>
  <si>
    <t>پروانه ساختماني</t>
  </si>
  <si>
    <t>گواهي پايان كار</t>
  </si>
  <si>
    <t>تمديد پروانه</t>
  </si>
  <si>
    <t>پروانه املاك قولنامه اي</t>
  </si>
  <si>
    <t xml:space="preserve">تفكيك واصلاح سند </t>
  </si>
  <si>
    <t>صدور پاسخ كتبي به در خواستهاي شهروندان</t>
  </si>
  <si>
    <t>تعداد</t>
  </si>
  <si>
    <t>مساحت</t>
  </si>
  <si>
    <t>صدور مفاصا حساب</t>
  </si>
  <si>
    <t>تمديد مفاصا حساب</t>
  </si>
  <si>
    <t>نوسازی</t>
  </si>
  <si>
    <t>دبيرخانه</t>
  </si>
  <si>
    <t>نامه هاي ورودي ثبت در دفتر انديكاتور</t>
  </si>
  <si>
    <t>نامه هاي صادره وپاسخ داده شده</t>
  </si>
  <si>
    <t>نامه هاي انديكس شده</t>
  </si>
  <si>
    <t>مهر</t>
  </si>
  <si>
    <t xml:space="preserve">مهر </t>
  </si>
  <si>
    <t>آذر</t>
  </si>
  <si>
    <t>دي</t>
  </si>
  <si>
    <t>بهمن</t>
  </si>
  <si>
    <t>اسفند</t>
  </si>
  <si>
    <t>آبان</t>
  </si>
  <si>
    <t>فروردین</t>
  </si>
  <si>
    <t>میزان عوارض 1درصداسناد قطعی</t>
  </si>
  <si>
    <t>میزان عوارض حاصله از آرای ماده صد</t>
  </si>
  <si>
    <t>میزان عوارض حق آسفالت ولکه گیری</t>
  </si>
  <si>
    <t>میزان عوارض تجاره پذیره وبرامدگی</t>
  </si>
  <si>
    <t>میزان عوارض کسری پارکینگ</t>
  </si>
  <si>
    <t>میزان عوارض تراکم</t>
  </si>
  <si>
    <t>میزان عوارض پروانه ساختمانی</t>
  </si>
  <si>
    <t>میزان عوارض نوسازی</t>
  </si>
  <si>
    <t xml:space="preserve">مجموع کل عوارض </t>
  </si>
  <si>
    <t xml:space="preserve">دی </t>
  </si>
  <si>
    <t>تغييرنام</t>
  </si>
  <si>
    <t xml:space="preserve">متفرقه </t>
  </si>
  <si>
    <t>عوارض برتفكيك اراضي وحق تشرف</t>
  </si>
  <si>
    <t>رنگ آميزي جداول (متر)</t>
  </si>
  <si>
    <t xml:space="preserve">پياده روسازي (مترمربع) </t>
  </si>
  <si>
    <t>آسفالت في ني شر (مترمربع )</t>
  </si>
  <si>
    <t>میزان عوارض 3درصد حق نظارت مهندسين ناظر</t>
  </si>
  <si>
    <t>عوارض وصولي از بابت نوسازي( به هزارريال)</t>
  </si>
  <si>
    <t>کمیسیون ماده صد</t>
  </si>
  <si>
    <t>پرونده های ارجاع شده به کمیسیون ماده صد</t>
  </si>
  <si>
    <t>پرونده های ارجاع  شده كه راي  جریمه صادر شده</t>
  </si>
  <si>
    <t>پرونده های ارجاع  شده كه  رای تخریب صادر شده</t>
  </si>
  <si>
    <t xml:space="preserve">پرونده های ارجاع شده كه رای برگشت به حالت اولیه شده </t>
  </si>
  <si>
    <t>مبلغ کل  جریمه ماده صد (به هزار ریال)</t>
  </si>
  <si>
    <t>پرونده های ارجاع  شده كه راي  برائت صادر شده</t>
  </si>
  <si>
    <t xml:space="preserve">10%حاصل ازنقل وانتقال (به هزارريال ) </t>
  </si>
  <si>
    <t xml:space="preserve">درآمدهاي عمومي (به هزارريال ) </t>
  </si>
  <si>
    <t>دال بتني  (قالب )</t>
  </si>
  <si>
    <t>درآمدهای غیر نقدی (تهاتر )</t>
  </si>
  <si>
    <t>تعداد پروانه تعميرات</t>
  </si>
  <si>
    <t>تعداد استعلامات صادره</t>
  </si>
  <si>
    <t>تعداد پروانه های تعويض نقشه</t>
  </si>
  <si>
    <t>تعداد نقشه هاي اجرائي تصويب شده</t>
  </si>
  <si>
    <t>ساير موارد(به هزار ریال )</t>
  </si>
  <si>
    <t>آمار عملکرد دايره فنی و نوسازی منطقه 1 شهرداری اروميه در سال 1395</t>
  </si>
  <si>
    <t>عملکرد واحد حسابداری و درآمد شهرداري منطقه1 در سال 95 (به هزار ریال)</t>
  </si>
  <si>
    <t>عملکرد واحد هاي خدمات شهري و عمراني شهرداري منطقه 1 در سال 1395</t>
  </si>
  <si>
    <t>آمار عملکرد دبيرخانه و کمیسیون ماده صد شهرداري منطقه 1  اروميه در سال 1395</t>
  </si>
  <si>
    <t>آ سفالت معمولی (حجم کاری ) مترمربع</t>
  </si>
  <si>
    <t>آ سفالت معمولی (حجم مصرفی ) تن</t>
  </si>
  <si>
    <t>جوب (متر)</t>
  </si>
  <si>
    <t>خدمات شهری</t>
  </si>
  <si>
    <t>عمرانی</t>
  </si>
  <si>
    <t>تک جدول (متر)</t>
  </si>
  <si>
    <t>پوشش  پل  فلزي (متر)</t>
  </si>
  <si>
    <t>مرمت ولکه گیری معابر</t>
  </si>
  <si>
    <t xml:space="preserve">دیوار حائل </t>
  </si>
  <si>
    <t xml:space="preserve">جدول گذاری ودفع آبهای سطحی </t>
  </si>
  <si>
    <t xml:space="preserve">زیرسازی </t>
  </si>
  <si>
    <t>بتن ریزی کف (متر )</t>
  </si>
  <si>
    <t>کانال (متر)</t>
  </si>
  <si>
    <t>كانيوو (متر)</t>
  </si>
  <si>
    <t>آسفالت سرد (وانت )</t>
  </si>
  <si>
    <t>آسفالت سرد(کامیون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</si>
</sst>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&quot;ريال&quot;\ #,##0.00_-"/>
  </numFmts>
  <fonts count="15">
    <font>
      <b/>
      <sz val="10"/>
      <name val="Nazanin"/>
      <charset val="178"/>
    </font>
    <font>
      <sz val="8"/>
      <name val="Titr"/>
      <charset val="178"/>
    </font>
    <font>
      <b/>
      <sz val="8"/>
      <name val="B Nazanin"/>
      <charset val="178"/>
    </font>
    <font>
      <b/>
      <sz val="7"/>
      <name val="B Nazanin"/>
      <charset val="178"/>
    </font>
    <font>
      <b/>
      <sz val="8"/>
      <color indexed="16"/>
      <name val="B Nazanin"/>
      <charset val="178"/>
    </font>
    <font>
      <b/>
      <sz val="10"/>
      <name val="B Mitra"/>
      <charset val="178"/>
    </font>
    <font>
      <b/>
      <sz val="8"/>
      <name val="B Mitra"/>
      <charset val="178"/>
    </font>
    <font>
      <b/>
      <sz val="12"/>
      <name val="B Mitra"/>
      <charset val="178"/>
    </font>
    <font>
      <sz val="12"/>
      <name val="B Mitra"/>
      <charset val="178"/>
    </font>
    <font>
      <sz val="10"/>
      <name val="B Traffic"/>
      <charset val="178"/>
    </font>
    <font>
      <b/>
      <sz val="9"/>
      <name val="B Mitra"/>
      <charset val="178"/>
    </font>
    <font>
      <b/>
      <sz val="10"/>
      <name val="B Nazanin"/>
      <charset val="178"/>
    </font>
    <font>
      <sz val="9"/>
      <name val="B Traffic"/>
      <charset val="178"/>
    </font>
    <font>
      <b/>
      <sz val="10"/>
      <color theme="0"/>
      <name val="B Nazanin"/>
      <charset val="178"/>
    </font>
    <font>
      <sz val="14"/>
      <color theme="6" tint="-0.499984740745262"/>
      <name val="B Titr"/>
      <charset val="178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>
      <alignment horizontal="center" vertical="center"/>
    </xf>
  </cellStyleXfs>
  <cellXfs count="84">
    <xf numFmtId="0" fontId="0" fillId="0" borderId="0" xfId="0">
      <alignment horizontal="center" vertical="center"/>
    </xf>
    <xf numFmtId="0" fontId="2" fillId="0" borderId="0" xfId="0" applyFont="1">
      <alignment horizontal="center" vertical="center"/>
    </xf>
    <xf numFmtId="0" fontId="2" fillId="0" borderId="0" xfId="0" applyFont="1" applyBorder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textRotation="90" wrapText="1"/>
    </xf>
    <xf numFmtId="0" fontId="8" fillId="3" borderId="5" xfId="0" applyFont="1" applyFill="1" applyBorder="1" applyAlignment="1">
      <alignment horizontal="center" vertical="center"/>
    </xf>
    <xf numFmtId="3" fontId="9" fillId="3" borderId="4" xfId="0" applyNumberFormat="1" applyFont="1" applyFill="1" applyBorder="1" applyAlignment="1">
      <alignment horizontal="center" vertical="center"/>
    </xf>
    <xf numFmtId="3" fontId="9" fillId="3" borderId="4" xfId="0" applyNumberFormat="1" applyFont="1" applyFill="1" applyBorder="1" applyAlignment="1">
      <alignment horizontal="center" vertical="center" wrapText="1"/>
    </xf>
    <xf numFmtId="3" fontId="9" fillId="3" borderId="6" xfId="0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3" fontId="9" fillId="4" borderId="4" xfId="0" applyNumberFormat="1" applyFont="1" applyFill="1" applyBorder="1" applyAlignment="1">
      <alignment horizontal="center" vertical="center"/>
    </xf>
    <xf numFmtId="3" fontId="9" fillId="4" borderId="4" xfId="0" applyNumberFormat="1" applyFont="1" applyFill="1" applyBorder="1" applyAlignment="1">
      <alignment horizontal="center" vertical="center" wrapText="1"/>
    </xf>
    <xf numFmtId="3" fontId="9" fillId="4" borderId="6" xfId="0" applyNumberFormat="1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3" fontId="9" fillId="3" borderId="8" xfId="0" applyNumberFormat="1" applyFont="1" applyFill="1" applyBorder="1" applyAlignment="1">
      <alignment horizontal="center" vertical="center"/>
    </xf>
    <xf numFmtId="3" fontId="9" fillId="3" borderId="8" xfId="0" applyNumberFormat="1" applyFont="1" applyFill="1" applyBorder="1" applyAlignment="1">
      <alignment horizontal="center" vertical="center" wrapText="1"/>
    </xf>
    <xf numFmtId="3" fontId="9" fillId="3" borderId="9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3" fontId="9" fillId="3" borderId="11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1" fillId="0" borderId="0" xfId="0" applyFont="1">
      <alignment horizontal="center" vertical="center"/>
    </xf>
    <xf numFmtId="0" fontId="13" fillId="0" borderId="0" xfId="0" applyFont="1">
      <alignment horizontal="center" vertical="center"/>
    </xf>
    <xf numFmtId="0" fontId="2" fillId="0" borderId="14" xfId="0" applyFont="1" applyBorder="1">
      <alignment horizontal="center" vertical="center"/>
    </xf>
    <xf numFmtId="3" fontId="12" fillId="3" borderId="11" xfId="0" applyNumberFormat="1" applyFont="1" applyFill="1" applyBorder="1" applyAlignment="1">
      <alignment horizontal="center" vertical="center"/>
    </xf>
    <xf numFmtId="3" fontId="12" fillId="4" borderId="4" xfId="0" applyNumberFormat="1" applyFont="1" applyFill="1" applyBorder="1" applyAlignment="1">
      <alignment horizontal="center" vertical="center"/>
    </xf>
    <xf numFmtId="3" fontId="12" fillId="3" borderId="4" xfId="0" applyNumberFormat="1" applyFont="1" applyFill="1" applyBorder="1" applyAlignment="1">
      <alignment horizontal="center" vertical="center"/>
    </xf>
    <xf numFmtId="3" fontId="12" fillId="3" borderId="8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textRotation="90" wrapText="1"/>
    </xf>
    <xf numFmtId="0" fontId="5" fillId="2" borderId="6" xfId="0" applyFont="1" applyFill="1" applyBorder="1" applyAlignment="1">
      <alignment horizontal="center" vertical="center" textRotation="90" wrapText="1"/>
    </xf>
    <xf numFmtId="0" fontId="5" fillId="2" borderId="16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1" xfId="0" applyFont="1" applyFill="1" applyBorder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 textRotation="90"/>
    </xf>
    <xf numFmtId="0" fontId="6" fillId="2" borderId="5" xfId="0" applyFont="1" applyFill="1" applyBorder="1" applyAlignment="1">
      <alignment horizontal="center" vertical="center" textRotation="90"/>
    </xf>
    <xf numFmtId="0" fontId="7" fillId="2" borderId="17" xfId="0" applyFont="1" applyFill="1" applyBorder="1">
      <alignment horizontal="center" vertical="center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7" xfId="0" applyFont="1" applyFill="1" applyBorder="1" applyAlignment="1">
      <alignment horizontal="center" vertical="center" textRotation="90"/>
    </xf>
    <xf numFmtId="0" fontId="7" fillId="2" borderId="11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82" fontId="5" fillId="2" borderId="8" xfId="0" applyNumberFormat="1" applyFont="1" applyFill="1" applyBorder="1" applyAlignment="1">
      <alignment horizontal="center" vertical="center" wrapText="1"/>
    </xf>
    <xf numFmtId="182" fontId="0" fillId="0" borderId="12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200">
                <a:solidFill>
                  <a:schemeClr val="tx1"/>
                </a:solidFill>
                <a:cs typeface="B Titr" panose="00000700000000000000" pitchFamily="2" charset="-78"/>
              </a:rPr>
              <a:t>نمودار مقایسه تعداد و مساحت پروانه های ساختمانی منطقه 1 درسال 1395</a:t>
            </a:r>
            <a:endParaRPr lang="en-US" sz="1200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overlay val="0"/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'منطقه 1'!$B$4</c:f>
              <c:strCache>
                <c:ptCount val="1"/>
                <c:pt idx="0">
                  <c:v>تعداد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'منطقه 1'!$A$5:$A$16</c:f>
              <c:strCache>
                <c:ptCount val="12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 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دي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'منطقه 1'!$B$5:$B$16</c:f>
              <c:numCache>
                <c:formatCode>#,##0</c:formatCode>
                <c:ptCount val="12"/>
                <c:pt idx="0">
                  <c:v>1</c:v>
                </c:pt>
                <c:pt idx="1">
                  <c:v>27</c:v>
                </c:pt>
                <c:pt idx="2">
                  <c:v>34</c:v>
                </c:pt>
                <c:pt idx="3">
                  <c:v>42</c:v>
                </c:pt>
                <c:pt idx="4">
                  <c:v>36</c:v>
                </c:pt>
                <c:pt idx="5">
                  <c:v>42</c:v>
                </c:pt>
                <c:pt idx="6">
                  <c:v>36</c:v>
                </c:pt>
                <c:pt idx="7">
                  <c:v>26</c:v>
                </c:pt>
                <c:pt idx="8">
                  <c:v>17</c:v>
                </c:pt>
                <c:pt idx="9">
                  <c:v>20</c:v>
                </c:pt>
                <c:pt idx="10">
                  <c:v>23</c:v>
                </c:pt>
                <c:pt idx="11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AA-4DFE-A595-1FBEF5D3C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616592"/>
        <c:axId val="1"/>
      </c:barChart>
      <c:lineChart>
        <c:grouping val="standard"/>
        <c:varyColors val="0"/>
        <c:ser>
          <c:idx val="1"/>
          <c:order val="1"/>
          <c:tx>
            <c:strRef>
              <c:f>'منطقه 1'!$C$4</c:f>
              <c:strCache>
                <c:ptCount val="1"/>
                <c:pt idx="0">
                  <c:v>مساحت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'منطقه 1'!$A$5:$A$16</c:f>
              <c:strCache>
                <c:ptCount val="12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 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دي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'منطقه 1'!$C$5:$C$16</c:f>
              <c:numCache>
                <c:formatCode>#,##0</c:formatCode>
                <c:ptCount val="12"/>
                <c:pt idx="0">
                  <c:v>287.8</c:v>
                </c:pt>
                <c:pt idx="1">
                  <c:v>9916.4</c:v>
                </c:pt>
                <c:pt idx="2">
                  <c:v>21318.799999999999</c:v>
                </c:pt>
                <c:pt idx="3">
                  <c:v>31941.05</c:v>
                </c:pt>
                <c:pt idx="4">
                  <c:v>1867.89</c:v>
                </c:pt>
                <c:pt idx="5">
                  <c:v>23190.35</c:v>
                </c:pt>
                <c:pt idx="6">
                  <c:v>36799.550000000003</c:v>
                </c:pt>
                <c:pt idx="7">
                  <c:v>13432.15</c:v>
                </c:pt>
                <c:pt idx="8">
                  <c:v>14971.8</c:v>
                </c:pt>
                <c:pt idx="9">
                  <c:v>11232.36</c:v>
                </c:pt>
                <c:pt idx="10">
                  <c:v>46797.88</c:v>
                </c:pt>
                <c:pt idx="11">
                  <c:v>109178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AA-4DFE-A595-1FBEF5D3C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0261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arnaz_q" panose="00000400000000000000" pitchFamily="2" charset="-78"/>
                <a:ea typeface="+mn-ea"/>
                <a:cs typeface="B Titr" panose="00000700000000000000" pitchFamily="2" charset="-78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Farnaz_q" panose="00000400000000000000" pitchFamily="2" charset="-78"/>
                    <a:ea typeface="+mn-ea"/>
                    <a:cs typeface="Farnaz_q" panose="00000400000000000000" pitchFamily="2" charset="-78"/>
                  </a:defRPr>
                </a:pPr>
                <a:r>
                  <a:rPr lang="fa-IR">
                    <a:solidFill>
                      <a:schemeClr val="tx1"/>
                    </a:solidFill>
                    <a:latin typeface="Farnaz_q" panose="00000400000000000000" pitchFamily="2" charset="-78"/>
                    <a:cs typeface="Farnaz_q" panose="00000400000000000000" pitchFamily="2" charset="-78"/>
                  </a:rPr>
                  <a:t>تعداد</a:t>
                </a:r>
                <a:endParaRPr lang="en-US">
                  <a:solidFill>
                    <a:schemeClr val="tx1"/>
                  </a:solidFill>
                  <a:latin typeface="Farnaz_q" panose="00000400000000000000" pitchFamily="2" charset="-78"/>
                  <a:cs typeface="Farnaz_q" panose="00000400000000000000" pitchFamily="2" charset="-78"/>
                </a:endParaRP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100261659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Farnaz_q" panose="00000400000000000000" pitchFamily="2" charset="-78"/>
                    <a:ea typeface="+mn-ea"/>
                    <a:cs typeface="Farnaz_q" panose="00000400000000000000" pitchFamily="2" charset="-78"/>
                  </a:defRPr>
                </a:pPr>
                <a:r>
                  <a:rPr lang="fa-IR">
                    <a:solidFill>
                      <a:schemeClr val="tx1"/>
                    </a:solidFill>
                    <a:latin typeface="Farnaz_q" panose="00000400000000000000" pitchFamily="2" charset="-78"/>
                    <a:cs typeface="Farnaz_q" panose="00000400000000000000" pitchFamily="2" charset="-78"/>
                  </a:rPr>
                  <a:t>مساحت</a:t>
                </a:r>
                <a:endParaRPr lang="en-US">
                  <a:solidFill>
                    <a:schemeClr val="tx1"/>
                  </a:solidFill>
                  <a:latin typeface="Farnaz_q" panose="00000400000000000000" pitchFamily="2" charset="-78"/>
                  <a:cs typeface="Farnaz_q" panose="00000400000000000000" pitchFamily="2" charset="-78"/>
                </a:endParaRP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arnaz_q" panose="00000400000000000000" pitchFamily="2" charset="-78"/>
              <a:ea typeface="+mn-ea"/>
              <a:cs typeface="Farnaz_q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9BBB59"/>
    </a:solidFill>
    <a:ln w="9525">
      <a:solidFill>
        <a:schemeClr val="bg1"/>
      </a:solidFill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200">
                <a:solidFill>
                  <a:schemeClr val="tx1"/>
                </a:solidFill>
                <a:cs typeface="B Titr" panose="00000700000000000000" pitchFamily="2" charset="-78"/>
              </a:rPr>
              <a:t>نمودار</a:t>
            </a:r>
            <a:r>
              <a:rPr lang="fa-IR" sz="1200" baseline="0">
                <a:solidFill>
                  <a:schemeClr val="tx1"/>
                </a:solidFill>
                <a:cs typeface="B Titr" panose="00000700000000000000" pitchFamily="2" charset="-78"/>
              </a:rPr>
              <a:t> مقایسه عوارض وصولی از بابت نوسازی منطقه 1 درسال 1395</a:t>
            </a:r>
            <a:endParaRPr lang="en-US" sz="1200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overlay val="0"/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chemeClr val="accent3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3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عوارض</c:v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'منطقه 1'!$A$5:$A$16</c:f>
              <c:strCache>
                <c:ptCount val="12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 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دي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'منطقه 1'!$W$5:$W$16</c:f>
              <c:numCache>
                <c:formatCode>#,##0</c:formatCode>
                <c:ptCount val="12"/>
                <c:pt idx="0">
                  <c:v>107927</c:v>
                </c:pt>
                <c:pt idx="1">
                  <c:v>44054</c:v>
                </c:pt>
                <c:pt idx="2">
                  <c:v>115211</c:v>
                </c:pt>
                <c:pt idx="3">
                  <c:v>104681</c:v>
                </c:pt>
                <c:pt idx="4">
                  <c:v>23827</c:v>
                </c:pt>
                <c:pt idx="5">
                  <c:v>10988</c:v>
                </c:pt>
                <c:pt idx="6">
                  <c:v>7485</c:v>
                </c:pt>
                <c:pt idx="7">
                  <c:v>728394</c:v>
                </c:pt>
                <c:pt idx="8">
                  <c:v>112584</c:v>
                </c:pt>
                <c:pt idx="9">
                  <c:v>1549028</c:v>
                </c:pt>
                <c:pt idx="10">
                  <c:v>1446939</c:v>
                </c:pt>
                <c:pt idx="11">
                  <c:v>19707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87-4C0F-8621-693F3466D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78083584"/>
        <c:axId val="1"/>
        <c:axId val="0"/>
      </c:bar3DChart>
      <c:catAx>
        <c:axId val="107808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0" i="0" u="none" strike="noStrike" kern="1200" baseline="0">
                <a:solidFill>
                  <a:schemeClr val="tx1"/>
                </a:solidFill>
                <a:latin typeface="Farnaz_q" panose="00000400000000000000" pitchFamily="2" charset="-78"/>
                <a:ea typeface="+mn-ea"/>
                <a:cs typeface="B Titr" panose="00000700000000000000" pitchFamily="2" charset="-78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107808358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700">
                <a:latin typeface="F_Koodak" panose="05000000000000000000" pitchFamily="2" charset="2"/>
                <a:cs typeface="B Titr" panose="00000700000000000000" pitchFamily="2" charset="-78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9BBB59"/>
    </a:solidFill>
    <a:ln w="9525">
      <a:solidFill>
        <a:schemeClr val="bg1"/>
      </a:solidFill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200">
                <a:solidFill>
                  <a:schemeClr val="tx1"/>
                </a:solidFill>
                <a:cs typeface="B Titr" panose="00000700000000000000" pitchFamily="2" charset="-78"/>
              </a:rPr>
              <a:t>نمودار</a:t>
            </a:r>
            <a:r>
              <a:rPr lang="fa-IR" sz="1200" baseline="0">
                <a:solidFill>
                  <a:schemeClr val="tx1"/>
                </a:solidFill>
                <a:cs typeface="B Titr" panose="00000700000000000000" pitchFamily="2" charset="-78"/>
              </a:rPr>
              <a:t> مقایسه مجموع کل عوارض دریافتی منطقه 1 در سال 1395</a:t>
            </a:r>
            <a:endParaRPr lang="en-US" sz="1200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overlay val="0"/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chemeClr val="accent3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3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'منطقه 1'!$AL$3:$AL$4</c:f>
              <c:strCache>
                <c:ptCount val="2"/>
                <c:pt idx="0">
                  <c:v>مجموع کل عوارض 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'منطقه 1'!$A$5:$A$16</c:f>
              <c:strCache>
                <c:ptCount val="12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 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دي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'منطقه 1'!$AL$5:$AL$16</c:f>
              <c:numCache>
                <c:formatCode>#,##0</c:formatCode>
                <c:ptCount val="12"/>
                <c:pt idx="0">
                  <c:v>28963214</c:v>
                </c:pt>
                <c:pt idx="1">
                  <c:v>27282976</c:v>
                </c:pt>
                <c:pt idx="2">
                  <c:v>62601834</c:v>
                </c:pt>
                <c:pt idx="3">
                  <c:v>48184238</c:v>
                </c:pt>
                <c:pt idx="4">
                  <c:v>38962947</c:v>
                </c:pt>
                <c:pt idx="5">
                  <c:v>40739133</c:v>
                </c:pt>
                <c:pt idx="6">
                  <c:v>22322605</c:v>
                </c:pt>
                <c:pt idx="7">
                  <c:v>26101424</c:v>
                </c:pt>
                <c:pt idx="8">
                  <c:v>25027538</c:v>
                </c:pt>
                <c:pt idx="9">
                  <c:v>82740600</c:v>
                </c:pt>
                <c:pt idx="10">
                  <c:v>21558114</c:v>
                </c:pt>
                <c:pt idx="11">
                  <c:v>69016229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6E-4F07-A595-A7512E49E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78079840"/>
        <c:axId val="1"/>
        <c:axId val="0"/>
      </c:bar3DChart>
      <c:catAx>
        <c:axId val="107807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0" i="0" u="none" strike="noStrike" kern="1200" baseline="0">
                <a:solidFill>
                  <a:schemeClr val="tx1"/>
                </a:solidFill>
                <a:latin typeface="Farnaz_q" panose="00000400000000000000" pitchFamily="2" charset="-78"/>
                <a:ea typeface="+mn-ea"/>
                <a:cs typeface="B Titr" panose="00000700000000000000" pitchFamily="2" charset="-78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107807984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algn="ctr" rtl="0">
              <a:defRPr lang="en-US" sz="7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B Titr" panose="00000700000000000000" pitchFamily="2" charset="-78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9BBB59"/>
    </a:solidFill>
    <a:ln w="9525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B Titr" panose="00000700000000000000" pitchFamily="2" charset="-78"/>
              </a:defRPr>
            </a:pPr>
            <a:r>
              <a:rPr lang="fa-IR" sz="1200" baseline="0">
                <a:solidFill>
                  <a:schemeClr val="tx1"/>
                </a:solidFill>
                <a:latin typeface="F_Koodak" panose="05000000000000000000" pitchFamily="2" charset="2"/>
                <a:cs typeface="B Titr" panose="00000700000000000000" pitchFamily="2" charset="-78"/>
              </a:rPr>
              <a:t>سهم کدهای درآمدی منطقه 1 در سال 1395</a:t>
            </a:r>
          </a:p>
        </c:rich>
      </c:tx>
      <c:overlay val="0"/>
      <c:spPr>
        <a:solidFill>
          <a:srgbClr val="9BBB59">
            <a:lumMod val="40000"/>
            <a:lumOff val="60000"/>
          </a:srgbClr>
        </a:solidFill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7924139690871941E-2"/>
          <c:y val="0.22296893485329256"/>
          <c:w val="0.34590806357538639"/>
          <c:h val="0.5947553570729031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531C-400D-82A0-6B9CECCFF94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31C-400D-82A0-6B9CECCFF94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31C-400D-82A0-6B9CECCFF94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31C-400D-82A0-6B9CECCFF94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531C-400D-82A0-6B9CECCFF94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31C-400D-82A0-6B9CECCFF94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31C-400D-82A0-6B9CECCFF94F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IPT.Traffic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('منطقه 1'!$Z$3,'منطقه 1'!$AA$3,'منطقه 1'!$AB$3,'منطقه 1'!$AE$3,'منطقه 1'!$AF$3,'منطقه 1'!$AI$3,'منطقه 1'!$AJ$3)</c:f>
              <c:strCache>
                <c:ptCount val="7"/>
                <c:pt idx="0">
                  <c:v>درآمدهای غیر نقدی (تهاتر )</c:v>
                </c:pt>
                <c:pt idx="1">
                  <c:v>عوارض برتفكيك اراضي وحق تشرف</c:v>
                </c:pt>
                <c:pt idx="2">
                  <c:v>متفرقه </c:v>
                </c:pt>
                <c:pt idx="3">
                  <c:v>میزان عوارض حاصله از آرای ماده صد</c:v>
                </c:pt>
                <c:pt idx="4">
                  <c:v>میزان عوارض حق آسفالت ولکه گیری</c:v>
                </c:pt>
                <c:pt idx="5">
                  <c:v>میزان عوارض تراکم</c:v>
                </c:pt>
                <c:pt idx="6">
                  <c:v>میزان عوارض پروانه ساختمانی</c:v>
                </c:pt>
              </c:strCache>
            </c:strRef>
          </c:cat>
          <c:val>
            <c:numRef>
              <c:f>('منطقه 1'!$Z$4,'منطقه 1'!$AA$4,'منطقه 1'!$AB$4,'منطقه 1'!$AE$4,'منطقه 1'!$AF$4,'منطقه 1'!$AI$4,'منطقه 1'!$AJ$4)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7-531C-400D-82A0-6B9CECCFF94F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531C-400D-82A0-6B9CECCFF94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31C-400D-82A0-6B9CECCFF94F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531C-400D-82A0-6B9CECCFF94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31C-400D-82A0-6B9CECCFF94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531C-400D-82A0-6B9CECCFF94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31C-400D-82A0-6B9CECCFF94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531C-400D-82A0-6B9CECCFF94F}"/>
              </c:ext>
            </c:extLst>
          </c:dPt>
          <c:dLbls>
            <c:dLbl>
              <c:idx val="4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400">
                      <a:latin typeface="F_Koodak" panose="05000000000000000000" pitchFamily="2" charset="2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C-531C-400D-82A0-6B9CECCFF94F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400">
                      <a:latin typeface="F_Koodak" panose="05000000000000000000" pitchFamily="2" charset="2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531C-400D-82A0-6B9CECCFF94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>
                    <a:latin typeface="F_Koodak" panose="05000000000000000000" pitchFamily="2" charset="2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('منطقه 1'!$Z$3,'منطقه 1'!$AA$3,'منطقه 1'!$AB$3,'منطقه 1'!$AE$3,'منطقه 1'!$AF$3,'منطقه 1'!$AI$3,'منطقه 1'!$AJ$3)</c:f>
              <c:strCache>
                <c:ptCount val="7"/>
                <c:pt idx="0">
                  <c:v>درآمدهای غیر نقدی (تهاتر )</c:v>
                </c:pt>
                <c:pt idx="1">
                  <c:v>عوارض برتفكيك اراضي وحق تشرف</c:v>
                </c:pt>
                <c:pt idx="2">
                  <c:v>متفرقه </c:v>
                </c:pt>
                <c:pt idx="3">
                  <c:v>میزان عوارض حاصله از آرای ماده صد</c:v>
                </c:pt>
                <c:pt idx="4">
                  <c:v>میزان عوارض حق آسفالت ولکه گیری</c:v>
                </c:pt>
                <c:pt idx="5">
                  <c:v>میزان عوارض تراکم</c:v>
                </c:pt>
                <c:pt idx="6">
                  <c:v>میزان عوارض پروانه ساختمانی</c:v>
                </c:pt>
              </c:strCache>
            </c:strRef>
          </c:cat>
          <c:val>
            <c:numRef>
              <c:f>('منطقه 1'!$Z$17,'منطقه 1'!$AA$17,'منطقه 1'!$AB$17,'منطقه 1'!$AE$17,'منطقه 1'!$AF$17,'منطقه 1'!$AI$17,'منطقه 1'!$AJ$17)</c:f>
              <c:numCache>
                <c:formatCode>#,##0</c:formatCode>
                <c:ptCount val="7"/>
                <c:pt idx="0">
                  <c:v>95181591</c:v>
                </c:pt>
                <c:pt idx="1">
                  <c:v>46730295</c:v>
                </c:pt>
                <c:pt idx="2">
                  <c:v>74890717</c:v>
                </c:pt>
                <c:pt idx="3">
                  <c:v>167212552</c:v>
                </c:pt>
                <c:pt idx="4">
                  <c:v>3752276</c:v>
                </c:pt>
                <c:pt idx="5">
                  <c:v>11548117</c:v>
                </c:pt>
                <c:pt idx="6">
                  <c:v>86284440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31C-400D-82A0-6B9CECCFF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60"/>
        <c:holeSize val="5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4747278072417314"/>
          <c:y val="0.24961462134306384"/>
          <c:w val="0.98629143214509074"/>
          <c:h val="0.8677991165738429"/>
        </c:manualLayout>
      </c:layout>
      <c:overlay val="0"/>
    </c:legend>
    <c:plotVisOnly val="1"/>
    <c:dispBlanksAs val="gap"/>
    <c:showDLblsOverMax val="0"/>
  </c:chart>
  <c:spPr>
    <a:solidFill>
      <a:srgbClr val="9BBB59"/>
    </a:solidFill>
    <a:ln w="9525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200">
                <a:solidFill>
                  <a:schemeClr val="tx1"/>
                </a:solidFill>
                <a:cs typeface="B Titr" panose="00000700000000000000" pitchFamily="2" charset="-78"/>
              </a:rPr>
              <a:t>نمودار</a:t>
            </a:r>
            <a:r>
              <a:rPr lang="fa-IR" sz="1200" baseline="0">
                <a:solidFill>
                  <a:schemeClr val="tx1"/>
                </a:solidFill>
                <a:cs typeface="B Titr" panose="00000700000000000000" pitchFamily="2" charset="-78"/>
              </a:rPr>
              <a:t> مقایسه عوارض حاصل از آراء ماده صد منطقه 1در سال 1395</a:t>
            </a:r>
            <a:endParaRPr lang="en-US" sz="1200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overlay val="0"/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chemeClr val="accent3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3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عوارض</c:v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'منطقه 1'!$A$5:$A$16</c:f>
              <c:strCache>
                <c:ptCount val="12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 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دي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'منطقه 1'!$AE$5:$AE$16</c:f>
              <c:numCache>
                <c:formatCode>#,##0</c:formatCode>
                <c:ptCount val="12"/>
                <c:pt idx="0">
                  <c:v>12289209</c:v>
                </c:pt>
                <c:pt idx="1">
                  <c:v>12954131</c:v>
                </c:pt>
                <c:pt idx="2">
                  <c:v>24634566</c:v>
                </c:pt>
                <c:pt idx="3">
                  <c:v>10145201</c:v>
                </c:pt>
                <c:pt idx="4">
                  <c:v>18369636</c:v>
                </c:pt>
                <c:pt idx="5">
                  <c:v>15113454</c:v>
                </c:pt>
                <c:pt idx="6">
                  <c:v>7876822</c:v>
                </c:pt>
                <c:pt idx="7">
                  <c:v>10043370</c:v>
                </c:pt>
                <c:pt idx="8">
                  <c:v>10580574</c:v>
                </c:pt>
                <c:pt idx="9">
                  <c:v>18618759</c:v>
                </c:pt>
                <c:pt idx="10">
                  <c:v>9797429</c:v>
                </c:pt>
                <c:pt idx="11">
                  <c:v>16789401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B8-4229-938B-355F030EC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78078592"/>
        <c:axId val="1"/>
        <c:axId val="0"/>
      </c:bar3DChart>
      <c:catAx>
        <c:axId val="107807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0" i="0" u="none" strike="noStrike" kern="1200" baseline="0">
                <a:solidFill>
                  <a:schemeClr val="tx1"/>
                </a:solidFill>
                <a:latin typeface="Farnaz_q" panose="00000400000000000000" pitchFamily="2" charset="-78"/>
                <a:ea typeface="+mn-ea"/>
                <a:cs typeface="B Titr" panose="00000700000000000000" pitchFamily="2" charset="-78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107807859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algn="ctr" rtl="0">
              <a:defRPr lang="en-US" sz="7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B Titr" panose="00000700000000000000" pitchFamily="2" charset="-78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9BBB59"/>
    </a:solidFill>
    <a:ln w="9525">
      <a:solidFill>
        <a:schemeClr val="bg1"/>
      </a:solidFill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200">
                <a:solidFill>
                  <a:schemeClr val="tx1"/>
                </a:solidFill>
                <a:cs typeface="B Titr" panose="00000700000000000000" pitchFamily="2" charset="-78"/>
              </a:rPr>
              <a:t>نمودار مقایسه تعداد و مساحت پروانه های گواهی</a:t>
            </a:r>
            <a:r>
              <a:rPr lang="fa-IR" sz="1200" baseline="0">
                <a:solidFill>
                  <a:schemeClr val="tx1"/>
                </a:solidFill>
                <a:cs typeface="B Titr" panose="00000700000000000000" pitchFamily="2" charset="-78"/>
              </a:rPr>
              <a:t> های پایان کار</a:t>
            </a:r>
            <a:r>
              <a:rPr lang="fa-IR" sz="1200">
                <a:solidFill>
                  <a:schemeClr val="tx1"/>
                </a:solidFill>
                <a:cs typeface="B Titr" panose="00000700000000000000" pitchFamily="2" charset="-78"/>
              </a:rPr>
              <a:t> منطقه 1   سال 1395</a:t>
            </a:r>
            <a:endParaRPr lang="en-US" sz="1200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overlay val="0"/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'منطقه 1'!$D$4</c:f>
              <c:strCache>
                <c:ptCount val="1"/>
                <c:pt idx="0">
                  <c:v>تعداد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'منطقه 1'!$A$5:$A$16</c:f>
              <c:strCache>
                <c:ptCount val="12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 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دي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'منطقه 1'!$D$5:$D$16</c:f>
              <c:numCache>
                <c:formatCode>#,##0</c:formatCode>
                <c:ptCount val="12"/>
                <c:pt idx="0">
                  <c:v>20</c:v>
                </c:pt>
                <c:pt idx="1">
                  <c:v>29</c:v>
                </c:pt>
                <c:pt idx="2">
                  <c:v>28</c:v>
                </c:pt>
                <c:pt idx="3">
                  <c:v>13</c:v>
                </c:pt>
                <c:pt idx="4">
                  <c:v>21</c:v>
                </c:pt>
                <c:pt idx="5">
                  <c:v>31</c:v>
                </c:pt>
                <c:pt idx="6">
                  <c:v>32</c:v>
                </c:pt>
                <c:pt idx="7">
                  <c:v>19</c:v>
                </c:pt>
                <c:pt idx="8">
                  <c:v>12</c:v>
                </c:pt>
                <c:pt idx="9">
                  <c:v>25</c:v>
                </c:pt>
                <c:pt idx="10">
                  <c:v>19</c:v>
                </c:pt>
                <c:pt idx="1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2F-48DC-ADCE-F0D18E942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8084000"/>
        <c:axId val="1"/>
      </c:barChart>
      <c:lineChart>
        <c:grouping val="standard"/>
        <c:varyColors val="0"/>
        <c:ser>
          <c:idx val="1"/>
          <c:order val="1"/>
          <c:tx>
            <c:strRef>
              <c:f>'منطقه 1'!$E$4</c:f>
              <c:strCache>
                <c:ptCount val="1"/>
                <c:pt idx="0">
                  <c:v>مساحت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'منطقه 1'!$A$5:$A$16</c:f>
              <c:strCache>
                <c:ptCount val="12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 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دي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'منطقه 1'!$E$5:$E$16</c:f>
              <c:numCache>
                <c:formatCode>#,##0</c:formatCode>
                <c:ptCount val="12"/>
                <c:pt idx="0">
                  <c:v>25980.28</c:v>
                </c:pt>
                <c:pt idx="1">
                  <c:v>32773.589999999997</c:v>
                </c:pt>
                <c:pt idx="2">
                  <c:v>32360.757000000001</c:v>
                </c:pt>
                <c:pt idx="3">
                  <c:v>17271.78</c:v>
                </c:pt>
                <c:pt idx="4">
                  <c:v>21681.94</c:v>
                </c:pt>
                <c:pt idx="5">
                  <c:v>235017.81</c:v>
                </c:pt>
                <c:pt idx="6">
                  <c:v>33801</c:v>
                </c:pt>
                <c:pt idx="7">
                  <c:v>22696.05</c:v>
                </c:pt>
                <c:pt idx="8">
                  <c:v>186669.68</c:v>
                </c:pt>
                <c:pt idx="9">
                  <c:v>23903.67</c:v>
                </c:pt>
                <c:pt idx="10">
                  <c:v>2178.8000000000002</c:v>
                </c:pt>
                <c:pt idx="11">
                  <c:v>2178.8000000000002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2F-48DC-ADCE-F0D18E942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7808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arnaz_q" panose="00000400000000000000" pitchFamily="2" charset="-78"/>
                <a:ea typeface="+mn-ea"/>
                <a:cs typeface="B Titr" panose="00000700000000000000" pitchFamily="2" charset="-78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Farnaz_q" panose="00000400000000000000" pitchFamily="2" charset="-78"/>
                    <a:ea typeface="+mn-ea"/>
                    <a:cs typeface="Farnaz_q" panose="00000400000000000000" pitchFamily="2" charset="-78"/>
                  </a:defRPr>
                </a:pPr>
                <a:r>
                  <a:rPr lang="fa-IR">
                    <a:solidFill>
                      <a:schemeClr val="tx1"/>
                    </a:solidFill>
                    <a:latin typeface="Farnaz_q" panose="00000400000000000000" pitchFamily="2" charset="-78"/>
                    <a:cs typeface="Farnaz_q" panose="00000400000000000000" pitchFamily="2" charset="-78"/>
                  </a:rPr>
                  <a:t>تعداد</a:t>
                </a:r>
                <a:endParaRPr lang="en-US">
                  <a:solidFill>
                    <a:schemeClr val="tx1"/>
                  </a:solidFill>
                  <a:latin typeface="Farnaz_q" panose="00000400000000000000" pitchFamily="2" charset="-78"/>
                  <a:cs typeface="Farnaz_q" panose="00000400000000000000" pitchFamily="2" charset="-78"/>
                </a:endParaRP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107808400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Farnaz_q" panose="00000400000000000000" pitchFamily="2" charset="-78"/>
                    <a:ea typeface="+mn-ea"/>
                    <a:cs typeface="Farnaz_q" panose="00000400000000000000" pitchFamily="2" charset="-78"/>
                  </a:defRPr>
                </a:pPr>
                <a:r>
                  <a:rPr lang="fa-IR">
                    <a:solidFill>
                      <a:schemeClr val="tx1"/>
                    </a:solidFill>
                    <a:latin typeface="Farnaz_q" panose="00000400000000000000" pitchFamily="2" charset="-78"/>
                    <a:cs typeface="Farnaz_q" panose="00000400000000000000" pitchFamily="2" charset="-78"/>
                  </a:rPr>
                  <a:t>مساحت</a:t>
                </a:r>
                <a:endParaRPr lang="en-US">
                  <a:solidFill>
                    <a:schemeClr val="tx1"/>
                  </a:solidFill>
                  <a:latin typeface="Farnaz_q" panose="00000400000000000000" pitchFamily="2" charset="-78"/>
                  <a:cs typeface="Farnaz_q" panose="00000400000000000000" pitchFamily="2" charset="-78"/>
                </a:endParaRP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arnaz_q" panose="00000400000000000000" pitchFamily="2" charset="-78"/>
              <a:ea typeface="+mn-ea"/>
              <a:cs typeface="Farnaz_q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9BBB59"/>
    </a:solidFill>
    <a:ln w="9525">
      <a:solidFill>
        <a:schemeClr val="bg1"/>
      </a:solidFill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28575</xdr:rowOff>
    </xdr:from>
    <xdr:to>
      <xdr:col>11</xdr:col>
      <xdr:colOff>190500</xdr:colOff>
      <xdr:row>42</xdr:row>
      <xdr:rowOff>142875</xdr:rowOff>
    </xdr:to>
    <xdr:graphicFrame macro="">
      <xdr:nvGraphicFramePr>
        <xdr:cNvPr id="287850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42</xdr:row>
      <xdr:rowOff>133350</xdr:rowOff>
    </xdr:from>
    <xdr:to>
      <xdr:col>11</xdr:col>
      <xdr:colOff>190500</xdr:colOff>
      <xdr:row>60</xdr:row>
      <xdr:rowOff>161925</xdr:rowOff>
    </xdr:to>
    <xdr:graphicFrame macro="">
      <xdr:nvGraphicFramePr>
        <xdr:cNvPr id="287850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657225</xdr:colOff>
      <xdr:row>24</xdr:row>
      <xdr:rowOff>28575</xdr:rowOff>
    </xdr:from>
    <xdr:to>
      <xdr:col>31</xdr:col>
      <xdr:colOff>57150</xdr:colOff>
      <xdr:row>42</xdr:row>
      <xdr:rowOff>123825</xdr:rowOff>
    </xdr:to>
    <xdr:graphicFrame macro="">
      <xdr:nvGraphicFramePr>
        <xdr:cNvPr id="287850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647700</xdr:colOff>
      <xdr:row>42</xdr:row>
      <xdr:rowOff>133350</xdr:rowOff>
    </xdr:from>
    <xdr:to>
      <xdr:col>31</xdr:col>
      <xdr:colOff>76200</xdr:colOff>
      <xdr:row>61</xdr:row>
      <xdr:rowOff>0</xdr:rowOff>
    </xdr:to>
    <xdr:graphicFrame macro="">
      <xdr:nvGraphicFramePr>
        <xdr:cNvPr id="287850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171450</xdr:colOff>
      <xdr:row>42</xdr:row>
      <xdr:rowOff>123825</xdr:rowOff>
    </xdr:from>
    <xdr:to>
      <xdr:col>22</xdr:col>
      <xdr:colOff>628650</xdr:colOff>
      <xdr:row>60</xdr:row>
      <xdr:rowOff>161925</xdr:rowOff>
    </xdr:to>
    <xdr:graphicFrame macro="">
      <xdr:nvGraphicFramePr>
        <xdr:cNvPr id="287850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190500</xdr:colOff>
      <xdr:row>24</xdr:row>
      <xdr:rowOff>28575</xdr:rowOff>
    </xdr:from>
    <xdr:to>
      <xdr:col>22</xdr:col>
      <xdr:colOff>628650</xdr:colOff>
      <xdr:row>42</xdr:row>
      <xdr:rowOff>142875</xdr:rowOff>
    </xdr:to>
    <xdr:graphicFrame macro="">
      <xdr:nvGraphicFramePr>
        <xdr:cNvPr id="287850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7"/>
  <sheetViews>
    <sheetView rightToLeft="1" tabSelected="1" topLeftCell="AJ1" zoomScale="96" zoomScaleNormal="96" workbookViewId="0">
      <selection activeCell="BA3" sqref="BA3:BA4"/>
    </sheetView>
  </sheetViews>
  <sheetFormatPr defaultRowHeight="13.5"/>
  <cols>
    <col min="1" max="1" width="5.5703125" style="1" customWidth="1"/>
    <col min="2" max="2" width="4.5703125" style="1" customWidth="1"/>
    <col min="3" max="3" width="8.7109375" style="1" customWidth="1"/>
    <col min="4" max="4" width="5.140625" style="1" customWidth="1"/>
    <col min="5" max="5" width="8.42578125" style="1" customWidth="1"/>
    <col min="6" max="6" width="4.5703125" style="1" customWidth="1"/>
    <col min="7" max="7" width="6.28515625" style="1" customWidth="1"/>
    <col min="8" max="8" width="4.140625" style="1" customWidth="1"/>
    <col min="9" max="9" width="8.140625" style="1" customWidth="1"/>
    <col min="10" max="10" width="4.5703125" style="1" customWidth="1"/>
    <col min="11" max="11" width="6.5703125" style="1" customWidth="1"/>
    <col min="12" max="12" width="5" style="1" customWidth="1"/>
    <col min="13" max="14" width="6.28515625" style="1" customWidth="1"/>
    <col min="15" max="15" width="5.7109375" style="1" customWidth="1"/>
    <col min="16" max="16" width="6.28515625" style="1" customWidth="1"/>
    <col min="17" max="17" width="5.5703125" style="1" customWidth="1"/>
    <col min="18" max="18" width="4.5703125" style="1" customWidth="1"/>
    <col min="19" max="19" width="4.28515625" style="1" customWidth="1"/>
    <col min="20" max="21" width="7.28515625" style="1" customWidth="1"/>
    <col min="22" max="22" width="11.85546875" style="1" customWidth="1"/>
    <col min="23" max="23" width="9.85546875" style="1" customWidth="1"/>
    <col min="24" max="24" width="4.42578125" style="1" customWidth="1"/>
    <col min="25" max="25" width="6.5703125" style="1" customWidth="1"/>
    <col min="26" max="26" width="10.7109375" style="1" customWidth="1"/>
    <col min="27" max="27" width="13.85546875" style="1" bestFit="1" customWidth="1"/>
    <col min="28" max="28" width="10.42578125" style="1" customWidth="1"/>
    <col min="29" max="29" width="9.85546875" style="1" customWidth="1"/>
    <col min="30" max="30" width="5.42578125" style="1" customWidth="1"/>
    <col min="31" max="31" width="13.5703125" style="1" customWidth="1"/>
    <col min="32" max="32" width="9.7109375" style="1" customWidth="1"/>
    <col min="33" max="34" width="7.85546875" style="1" customWidth="1"/>
    <col min="35" max="35" width="9.85546875" style="1" customWidth="1"/>
    <col min="36" max="36" width="12.5703125" style="1" customWidth="1"/>
    <col min="37" max="37" width="9.7109375" style="1" customWidth="1"/>
    <col min="38" max="38" width="11.28515625" style="1" customWidth="1"/>
    <col min="39" max="39" width="7.42578125" style="1" customWidth="1"/>
    <col min="40" max="60" width="6.5703125" style="1" customWidth="1"/>
    <col min="61" max="62" width="9.140625" style="1"/>
    <col min="63" max="63" width="13.28515625" style="1" customWidth="1"/>
    <col min="64" max="64" width="13.140625" style="1" customWidth="1"/>
    <col min="65" max="65" width="10.42578125" style="1" customWidth="1"/>
    <col min="66" max="67" width="10.85546875" style="1" customWidth="1"/>
    <col min="68" max="68" width="12" style="1" customWidth="1"/>
    <col min="69" max="69" width="13.28515625" style="1" customWidth="1"/>
    <col min="70" max="70" width="10.28515625" style="1" customWidth="1"/>
    <col min="71" max="71" width="19" style="1" customWidth="1"/>
    <col min="72" max="16384" width="9.140625" style="1"/>
  </cols>
  <sheetData>
    <row r="1" spans="1:71" ht="26.25" customHeight="1">
      <c r="A1" s="52" t="s">
        <v>70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4"/>
      <c r="AN1" s="39" t="s">
        <v>72</v>
      </c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J1" s="52" t="s">
        <v>73</v>
      </c>
      <c r="BK1" s="53"/>
      <c r="BL1" s="53"/>
      <c r="BM1" s="53"/>
      <c r="BN1" s="53"/>
      <c r="BO1" s="53"/>
      <c r="BP1" s="53"/>
      <c r="BQ1" s="53"/>
      <c r="BR1" s="53"/>
      <c r="BS1" s="54"/>
    </row>
    <row r="2" spans="1:71" ht="27.75" customHeight="1">
      <c r="A2" s="55" t="s">
        <v>0</v>
      </c>
      <c r="B2" s="49" t="s">
        <v>12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49" t="s">
        <v>23</v>
      </c>
      <c r="R2" s="50"/>
      <c r="S2" s="50"/>
      <c r="T2" s="50"/>
      <c r="U2" s="50"/>
      <c r="V2" s="50"/>
      <c r="W2" s="57"/>
      <c r="Y2" s="42" t="s">
        <v>71</v>
      </c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4"/>
      <c r="AN2" s="71" t="s">
        <v>0</v>
      </c>
      <c r="AO2" s="41" t="s">
        <v>49</v>
      </c>
      <c r="AP2" s="41" t="s">
        <v>50</v>
      </c>
      <c r="AQ2" s="65" t="s">
        <v>63</v>
      </c>
      <c r="AR2" s="67" t="s">
        <v>80</v>
      </c>
      <c r="AS2" s="40" t="s">
        <v>81</v>
      </c>
      <c r="AT2" s="75"/>
      <c r="AU2" s="75"/>
      <c r="AV2" s="75"/>
      <c r="AW2" s="66"/>
      <c r="AX2" s="65" t="s">
        <v>82</v>
      </c>
      <c r="AY2" s="40" t="s">
        <v>84</v>
      </c>
      <c r="AZ2" s="70"/>
      <c r="BA2" s="40" t="s">
        <v>83</v>
      </c>
      <c r="BB2" s="69"/>
      <c r="BC2" s="69"/>
      <c r="BD2" s="69"/>
      <c r="BE2" s="69"/>
      <c r="BF2" s="69"/>
      <c r="BG2" s="69"/>
      <c r="BH2" s="70"/>
      <c r="BJ2" s="55" t="s">
        <v>0</v>
      </c>
      <c r="BK2" s="49" t="s">
        <v>24</v>
      </c>
      <c r="BL2" s="49"/>
      <c r="BM2" s="49"/>
      <c r="BN2" s="60" t="s">
        <v>54</v>
      </c>
      <c r="BO2" s="60"/>
      <c r="BP2" s="60"/>
      <c r="BQ2" s="60"/>
      <c r="BR2" s="60"/>
      <c r="BS2" s="61"/>
    </row>
    <row r="3" spans="1:71" ht="37.5" customHeight="1">
      <c r="A3" s="56"/>
      <c r="B3" s="51" t="s">
        <v>13</v>
      </c>
      <c r="C3" s="51"/>
      <c r="D3" s="51" t="s">
        <v>14</v>
      </c>
      <c r="E3" s="51"/>
      <c r="F3" s="51" t="s">
        <v>15</v>
      </c>
      <c r="G3" s="51"/>
      <c r="H3" s="51" t="s">
        <v>16</v>
      </c>
      <c r="I3" s="51"/>
      <c r="J3" s="51" t="s">
        <v>17</v>
      </c>
      <c r="K3" s="51"/>
      <c r="L3" s="46" t="s">
        <v>65</v>
      </c>
      <c r="M3" s="46" t="s">
        <v>66</v>
      </c>
      <c r="N3" s="46" t="s">
        <v>67</v>
      </c>
      <c r="O3" s="46" t="s">
        <v>68</v>
      </c>
      <c r="P3" s="46" t="s">
        <v>18</v>
      </c>
      <c r="Q3" s="46" t="s">
        <v>21</v>
      </c>
      <c r="R3" s="46" t="s">
        <v>22</v>
      </c>
      <c r="S3" s="46" t="s">
        <v>46</v>
      </c>
      <c r="T3" s="46" t="s">
        <v>61</v>
      </c>
      <c r="U3" s="46" t="s">
        <v>62</v>
      </c>
      <c r="V3" s="46" t="s">
        <v>69</v>
      </c>
      <c r="W3" s="47" t="s">
        <v>53</v>
      </c>
      <c r="Y3" s="48" t="s">
        <v>0</v>
      </c>
      <c r="Z3" s="41" t="s">
        <v>64</v>
      </c>
      <c r="AA3" s="41" t="s">
        <v>48</v>
      </c>
      <c r="AB3" s="41" t="s">
        <v>47</v>
      </c>
      <c r="AC3" s="41" t="s">
        <v>52</v>
      </c>
      <c r="AD3" s="41" t="s">
        <v>36</v>
      </c>
      <c r="AE3" s="41" t="s">
        <v>37</v>
      </c>
      <c r="AF3" s="41" t="s">
        <v>38</v>
      </c>
      <c r="AG3" s="41" t="s">
        <v>39</v>
      </c>
      <c r="AH3" s="41" t="s">
        <v>40</v>
      </c>
      <c r="AI3" s="41" t="s">
        <v>41</v>
      </c>
      <c r="AJ3" s="41" t="s">
        <v>42</v>
      </c>
      <c r="AK3" s="41" t="s">
        <v>43</v>
      </c>
      <c r="AL3" s="40" t="s">
        <v>44</v>
      </c>
      <c r="AN3" s="72"/>
      <c r="AO3" s="45"/>
      <c r="AP3" s="45"/>
      <c r="AQ3" s="66"/>
      <c r="AR3" s="68"/>
      <c r="AS3" s="76"/>
      <c r="AT3" s="77"/>
      <c r="AU3" s="77"/>
      <c r="AV3" s="77"/>
      <c r="AW3" s="78"/>
      <c r="AX3" s="66"/>
      <c r="AY3" s="80"/>
      <c r="AZ3" s="81"/>
      <c r="BA3" s="82" t="s">
        <v>86</v>
      </c>
      <c r="BB3" s="38" t="s">
        <v>85</v>
      </c>
      <c r="BC3" s="63" t="s">
        <v>87</v>
      </c>
      <c r="BD3" s="79"/>
      <c r="BE3" s="63" t="s">
        <v>79</v>
      </c>
      <c r="BF3" s="74"/>
      <c r="BG3" s="63" t="s">
        <v>76</v>
      </c>
      <c r="BH3" s="73"/>
      <c r="BJ3" s="58"/>
      <c r="BK3" s="51" t="s">
        <v>25</v>
      </c>
      <c r="BL3" s="51" t="s">
        <v>26</v>
      </c>
      <c r="BM3" s="51" t="s">
        <v>27</v>
      </c>
      <c r="BN3" s="51" t="s">
        <v>55</v>
      </c>
      <c r="BO3" s="51" t="s">
        <v>56</v>
      </c>
      <c r="BP3" s="51" t="s">
        <v>57</v>
      </c>
      <c r="BQ3" s="51" t="s">
        <v>58</v>
      </c>
      <c r="BR3" s="51" t="s">
        <v>60</v>
      </c>
      <c r="BS3" s="63" t="s">
        <v>59</v>
      </c>
    </row>
    <row r="4" spans="1:71" ht="54.75" customHeight="1">
      <c r="A4" s="56"/>
      <c r="B4" s="7" t="s">
        <v>19</v>
      </c>
      <c r="C4" s="7" t="s">
        <v>20</v>
      </c>
      <c r="D4" s="7" t="s">
        <v>19</v>
      </c>
      <c r="E4" s="7" t="s">
        <v>20</v>
      </c>
      <c r="F4" s="7" t="s">
        <v>19</v>
      </c>
      <c r="G4" s="7" t="s">
        <v>20</v>
      </c>
      <c r="H4" s="7" t="s">
        <v>19</v>
      </c>
      <c r="I4" s="7" t="s">
        <v>20</v>
      </c>
      <c r="J4" s="7" t="s">
        <v>19</v>
      </c>
      <c r="K4" s="7" t="s">
        <v>20</v>
      </c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7"/>
      <c r="Y4" s="48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0"/>
      <c r="AN4" s="72"/>
      <c r="AO4" s="45"/>
      <c r="AP4" s="45"/>
      <c r="AQ4" s="66"/>
      <c r="AR4" s="68"/>
      <c r="AS4" s="30" t="s">
        <v>74</v>
      </c>
      <c r="AT4" s="30" t="s">
        <v>75</v>
      </c>
      <c r="AU4" s="24" t="s">
        <v>51</v>
      </c>
      <c r="AV4" s="27" t="s">
        <v>88</v>
      </c>
      <c r="AW4" s="22" t="s">
        <v>89</v>
      </c>
      <c r="AX4" s="66"/>
      <c r="AY4" s="29" t="s">
        <v>77</v>
      </c>
      <c r="AZ4" s="28" t="s">
        <v>78</v>
      </c>
      <c r="BA4" s="83"/>
      <c r="BB4" s="26" t="s">
        <v>77</v>
      </c>
      <c r="BC4" s="26" t="s">
        <v>77</v>
      </c>
      <c r="BD4" s="26" t="s">
        <v>78</v>
      </c>
      <c r="BE4" s="25" t="s">
        <v>77</v>
      </c>
      <c r="BF4" s="25" t="s">
        <v>78</v>
      </c>
      <c r="BG4" s="25" t="s">
        <v>77</v>
      </c>
      <c r="BH4" s="23" t="s">
        <v>78</v>
      </c>
      <c r="BJ4" s="59"/>
      <c r="BK4" s="62"/>
      <c r="BL4" s="62"/>
      <c r="BM4" s="62"/>
      <c r="BN4" s="62"/>
      <c r="BO4" s="62"/>
      <c r="BP4" s="62"/>
      <c r="BQ4" s="62"/>
      <c r="BR4" s="62"/>
      <c r="BS4" s="64"/>
    </row>
    <row r="5" spans="1:71" ht="18" customHeight="1">
      <c r="A5" s="8" t="s">
        <v>1</v>
      </c>
      <c r="B5" s="9">
        <v>1</v>
      </c>
      <c r="C5" s="9">
        <v>287.8</v>
      </c>
      <c r="D5" s="9">
        <v>20</v>
      </c>
      <c r="E5" s="9">
        <v>25980.28</v>
      </c>
      <c r="F5" s="9">
        <v>2</v>
      </c>
      <c r="G5" s="9">
        <v>1047.5</v>
      </c>
      <c r="H5" s="9">
        <v>0</v>
      </c>
      <c r="I5" s="9">
        <v>287.8</v>
      </c>
      <c r="J5" s="9">
        <v>1</v>
      </c>
      <c r="K5" s="9">
        <v>300.64</v>
      </c>
      <c r="L5" s="9">
        <v>1</v>
      </c>
      <c r="M5" s="9">
        <v>63</v>
      </c>
      <c r="N5" s="9">
        <v>2</v>
      </c>
      <c r="O5" s="9">
        <v>0</v>
      </c>
      <c r="P5" s="9">
        <v>52</v>
      </c>
      <c r="Q5" s="10">
        <v>171</v>
      </c>
      <c r="R5" s="10">
        <v>0</v>
      </c>
      <c r="S5" s="10">
        <v>0</v>
      </c>
      <c r="T5" s="10">
        <v>0</v>
      </c>
      <c r="U5" s="10">
        <v>0</v>
      </c>
      <c r="V5" s="10">
        <v>2973910</v>
      </c>
      <c r="W5" s="11">
        <v>107927</v>
      </c>
      <c r="Y5" s="20" t="s">
        <v>35</v>
      </c>
      <c r="Z5" s="21">
        <v>2297435</v>
      </c>
      <c r="AA5" s="21">
        <v>3439784</v>
      </c>
      <c r="AB5" s="21">
        <v>2973910</v>
      </c>
      <c r="AC5" s="21">
        <v>100728</v>
      </c>
      <c r="AD5" s="21">
        <v>0</v>
      </c>
      <c r="AE5" s="21">
        <v>12289209</v>
      </c>
      <c r="AF5" s="21">
        <v>644697</v>
      </c>
      <c r="AG5" s="21">
        <v>4000</v>
      </c>
      <c r="AH5" s="21">
        <v>0</v>
      </c>
      <c r="AI5" s="21">
        <v>0</v>
      </c>
      <c r="AJ5" s="21">
        <v>7105524</v>
      </c>
      <c r="AK5" s="21">
        <v>107927</v>
      </c>
      <c r="AL5" s="21">
        <f t="shared" ref="AL5:AL16" si="0">SUM(Z5:AK5)</f>
        <v>28963214</v>
      </c>
      <c r="AN5" s="20" t="s">
        <v>35</v>
      </c>
      <c r="AO5" s="34">
        <v>75000</v>
      </c>
      <c r="AP5" s="34">
        <v>0</v>
      </c>
      <c r="AQ5" s="34">
        <v>116</v>
      </c>
      <c r="AR5" s="34">
        <v>42</v>
      </c>
      <c r="AS5" s="34">
        <v>14050</v>
      </c>
      <c r="AT5" s="34">
        <v>1224</v>
      </c>
      <c r="AU5" s="34">
        <v>0</v>
      </c>
      <c r="AV5" s="34"/>
      <c r="AW5" s="34">
        <v>0</v>
      </c>
      <c r="AX5" s="34">
        <v>0</v>
      </c>
      <c r="AY5" s="34"/>
      <c r="AZ5" s="34">
        <v>44350</v>
      </c>
      <c r="BA5" s="34"/>
      <c r="BB5" s="34"/>
      <c r="BC5" s="34"/>
      <c r="BD5" s="34">
        <v>0</v>
      </c>
      <c r="BE5" s="34">
        <v>124</v>
      </c>
      <c r="BF5" s="34">
        <v>1225</v>
      </c>
      <c r="BG5" s="34">
        <v>88</v>
      </c>
      <c r="BH5" s="34">
        <v>555</v>
      </c>
      <c r="BJ5" s="20" t="s">
        <v>1</v>
      </c>
      <c r="BK5" s="21">
        <v>1821</v>
      </c>
      <c r="BL5" s="21">
        <v>811</v>
      </c>
      <c r="BM5" s="21">
        <f>BK5+BL5</f>
        <v>2632</v>
      </c>
      <c r="BN5" s="21">
        <v>35</v>
      </c>
      <c r="BO5" s="21">
        <v>62</v>
      </c>
      <c r="BP5" s="21">
        <v>0</v>
      </c>
      <c r="BQ5" s="21">
        <v>0</v>
      </c>
      <c r="BR5" s="21">
        <v>0</v>
      </c>
      <c r="BS5" s="21">
        <v>18692162</v>
      </c>
    </row>
    <row r="6" spans="1:71" ht="18" customHeight="1">
      <c r="A6" s="12" t="s">
        <v>2</v>
      </c>
      <c r="B6" s="13">
        <v>27</v>
      </c>
      <c r="C6" s="13">
        <v>9916.4</v>
      </c>
      <c r="D6" s="13">
        <v>29</v>
      </c>
      <c r="E6" s="13">
        <v>32773.589999999997</v>
      </c>
      <c r="F6" s="13">
        <v>3</v>
      </c>
      <c r="G6" s="13">
        <v>509</v>
      </c>
      <c r="H6" s="13">
        <v>21</v>
      </c>
      <c r="I6" s="13">
        <v>4299.6000000000004</v>
      </c>
      <c r="J6" s="13">
        <v>1</v>
      </c>
      <c r="K6" s="13">
        <v>250</v>
      </c>
      <c r="L6" s="13">
        <v>7</v>
      </c>
      <c r="M6" s="13">
        <v>106</v>
      </c>
      <c r="N6" s="13">
        <v>2</v>
      </c>
      <c r="O6" s="13">
        <v>0</v>
      </c>
      <c r="P6" s="13">
        <v>51</v>
      </c>
      <c r="Q6" s="14">
        <v>226</v>
      </c>
      <c r="R6" s="14">
        <v>0</v>
      </c>
      <c r="S6" s="14">
        <v>0</v>
      </c>
      <c r="T6" s="14">
        <v>0</v>
      </c>
      <c r="U6" s="14">
        <v>0</v>
      </c>
      <c r="V6" s="14">
        <v>3741577</v>
      </c>
      <c r="W6" s="15">
        <v>44054</v>
      </c>
      <c r="Y6" s="12" t="s">
        <v>9</v>
      </c>
      <c r="Z6" s="13">
        <v>0</v>
      </c>
      <c r="AA6" s="13">
        <v>3723062</v>
      </c>
      <c r="AB6" s="13">
        <v>3741577</v>
      </c>
      <c r="AC6" s="13">
        <v>62363</v>
      </c>
      <c r="AD6" s="13">
        <v>0</v>
      </c>
      <c r="AE6" s="13">
        <v>12954131</v>
      </c>
      <c r="AF6" s="13">
        <v>153869</v>
      </c>
      <c r="AG6" s="13">
        <v>0</v>
      </c>
      <c r="AH6" s="13">
        <v>30664</v>
      </c>
      <c r="AI6" s="13">
        <v>17515</v>
      </c>
      <c r="AJ6" s="13">
        <v>6555741</v>
      </c>
      <c r="AK6" s="13">
        <v>44054</v>
      </c>
      <c r="AL6" s="13">
        <f t="shared" si="0"/>
        <v>27282976</v>
      </c>
      <c r="AN6" s="12" t="s">
        <v>9</v>
      </c>
      <c r="AO6" s="35">
        <v>60000</v>
      </c>
      <c r="AP6" s="35">
        <v>0</v>
      </c>
      <c r="AQ6" s="35">
        <v>279</v>
      </c>
      <c r="AR6" s="35">
        <v>66</v>
      </c>
      <c r="AS6" s="35">
        <v>17753</v>
      </c>
      <c r="AT6" s="35">
        <v>1500</v>
      </c>
      <c r="AU6" s="35">
        <v>0</v>
      </c>
      <c r="AV6" s="35"/>
      <c r="AW6" s="35"/>
      <c r="AX6" s="35">
        <v>0</v>
      </c>
      <c r="AY6" s="35"/>
      <c r="AZ6" s="35">
        <v>31500</v>
      </c>
      <c r="BA6" s="35"/>
      <c r="BB6" s="35"/>
      <c r="BC6" s="35"/>
      <c r="BD6" s="35">
        <v>59</v>
      </c>
      <c r="BE6" s="35">
        <v>243</v>
      </c>
      <c r="BF6" s="35">
        <v>190</v>
      </c>
      <c r="BG6" s="35">
        <v>433</v>
      </c>
      <c r="BH6" s="35"/>
      <c r="BJ6" s="12" t="s">
        <v>2</v>
      </c>
      <c r="BK6" s="13">
        <v>2613</v>
      </c>
      <c r="BL6" s="13">
        <v>1222</v>
      </c>
      <c r="BM6" s="13">
        <f>BK6+BL6</f>
        <v>3835</v>
      </c>
      <c r="BN6" s="13">
        <v>83</v>
      </c>
      <c r="BO6" s="13">
        <v>67</v>
      </c>
      <c r="BP6" s="13">
        <v>0</v>
      </c>
      <c r="BQ6" s="13">
        <v>0</v>
      </c>
      <c r="BR6" s="13">
        <v>0</v>
      </c>
      <c r="BS6" s="13">
        <v>24644647</v>
      </c>
    </row>
    <row r="7" spans="1:71" ht="18" customHeight="1">
      <c r="A7" s="8" t="s">
        <v>3</v>
      </c>
      <c r="B7" s="9">
        <v>34</v>
      </c>
      <c r="C7" s="9">
        <v>21318.799999999999</v>
      </c>
      <c r="D7" s="9">
        <v>28</v>
      </c>
      <c r="E7" s="9">
        <v>32360.757000000001</v>
      </c>
      <c r="F7" s="9">
        <v>0</v>
      </c>
      <c r="G7" s="9">
        <v>0</v>
      </c>
      <c r="H7" s="9">
        <v>14</v>
      </c>
      <c r="I7" s="9">
        <v>3598.7</v>
      </c>
      <c r="J7" s="9">
        <v>2</v>
      </c>
      <c r="K7" s="9">
        <v>523.29999999999995</v>
      </c>
      <c r="L7" s="9">
        <v>10</v>
      </c>
      <c r="M7" s="9">
        <v>135</v>
      </c>
      <c r="N7" s="9">
        <v>8</v>
      </c>
      <c r="O7" s="9">
        <v>0</v>
      </c>
      <c r="P7" s="9">
        <v>52</v>
      </c>
      <c r="Q7" s="10">
        <v>296</v>
      </c>
      <c r="R7" s="10">
        <v>0</v>
      </c>
      <c r="S7" s="10">
        <v>0</v>
      </c>
      <c r="T7" s="10">
        <v>0</v>
      </c>
      <c r="U7" s="10">
        <v>0</v>
      </c>
      <c r="V7" s="10">
        <v>2726618</v>
      </c>
      <c r="W7" s="11">
        <v>115211</v>
      </c>
      <c r="Y7" s="8" t="s">
        <v>3</v>
      </c>
      <c r="Z7" s="9">
        <v>21326674</v>
      </c>
      <c r="AA7" s="9">
        <v>4071633</v>
      </c>
      <c r="AB7" s="9">
        <v>2726618</v>
      </c>
      <c r="AC7" s="9">
        <v>38679</v>
      </c>
      <c r="AD7" s="9">
        <v>0</v>
      </c>
      <c r="AE7" s="9">
        <v>24634566</v>
      </c>
      <c r="AF7" s="9">
        <v>132614</v>
      </c>
      <c r="AG7" s="9">
        <v>104566</v>
      </c>
      <c r="AH7" s="9">
        <v>5525</v>
      </c>
      <c r="AI7" s="9">
        <v>611219</v>
      </c>
      <c r="AJ7" s="9">
        <v>8834529</v>
      </c>
      <c r="AK7" s="9">
        <v>115211</v>
      </c>
      <c r="AL7" s="9">
        <f t="shared" si="0"/>
        <v>62601834</v>
      </c>
      <c r="AN7" s="8" t="s">
        <v>3</v>
      </c>
      <c r="AO7" s="36">
        <v>0</v>
      </c>
      <c r="AP7" s="36">
        <v>5000</v>
      </c>
      <c r="AQ7" s="36">
        <v>208</v>
      </c>
      <c r="AR7" s="36">
        <v>114</v>
      </c>
      <c r="AS7" s="36">
        <v>23810</v>
      </c>
      <c r="AT7" s="36">
        <v>2030</v>
      </c>
      <c r="AU7" s="36">
        <v>0</v>
      </c>
      <c r="AV7" s="36"/>
      <c r="AW7" s="36"/>
      <c r="AX7" s="36">
        <v>23810</v>
      </c>
      <c r="AY7" s="36"/>
      <c r="AZ7" s="36">
        <v>49400</v>
      </c>
      <c r="BA7" s="36"/>
      <c r="BB7" s="36"/>
      <c r="BC7" s="36"/>
      <c r="BD7" s="36">
        <v>330</v>
      </c>
      <c r="BE7" s="36">
        <v>160</v>
      </c>
      <c r="BF7" s="36">
        <v>871</v>
      </c>
      <c r="BG7" s="36">
        <v>229</v>
      </c>
      <c r="BH7" s="36">
        <v>3447</v>
      </c>
      <c r="BJ7" s="8" t="s">
        <v>3</v>
      </c>
      <c r="BK7" s="9">
        <v>2686</v>
      </c>
      <c r="BL7" s="9">
        <v>1082</v>
      </c>
      <c r="BM7" s="9">
        <f>BK7+BL7</f>
        <v>3768</v>
      </c>
      <c r="BN7" s="9">
        <v>83</v>
      </c>
      <c r="BO7" s="9">
        <v>67</v>
      </c>
      <c r="BP7" s="9">
        <v>0</v>
      </c>
      <c r="BQ7" s="9">
        <v>0</v>
      </c>
      <c r="BR7" s="9">
        <v>0</v>
      </c>
      <c r="BS7" s="9">
        <v>9949179</v>
      </c>
    </row>
    <row r="8" spans="1:71" ht="18" customHeight="1">
      <c r="A8" s="12" t="s">
        <v>7</v>
      </c>
      <c r="B8" s="13">
        <v>42</v>
      </c>
      <c r="C8" s="13">
        <v>31941.05</v>
      </c>
      <c r="D8" s="13">
        <v>13</v>
      </c>
      <c r="E8" s="13">
        <v>17271.78</v>
      </c>
      <c r="F8" s="13">
        <v>0</v>
      </c>
      <c r="G8" s="13">
        <v>0</v>
      </c>
      <c r="H8" s="13">
        <v>10</v>
      </c>
      <c r="I8" s="13">
        <v>2704.2</v>
      </c>
      <c r="J8" s="13">
        <v>0</v>
      </c>
      <c r="K8" s="13">
        <v>0</v>
      </c>
      <c r="L8" s="13">
        <v>13</v>
      </c>
      <c r="M8" s="13">
        <v>120</v>
      </c>
      <c r="N8" s="13">
        <v>6</v>
      </c>
      <c r="O8" s="13">
        <v>0</v>
      </c>
      <c r="P8" s="13">
        <v>37</v>
      </c>
      <c r="Q8" s="14">
        <v>319</v>
      </c>
      <c r="R8" s="14">
        <v>0</v>
      </c>
      <c r="S8" s="14">
        <v>0</v>
      </c>
      <c r="T8" s="14">
        <v>0</v>
      </c>
      <c r="U8" s="14">
        <v>0</v>
      </c>
      <c r="V8" s="14">
        <v>3971610</v>
      </c>
      <c r="W8" s="15">
        <v>104681</v>
      </c>
      <c r="Y8" s="12" t="s">
        <v>10</v>
      </c>
      <c r="Z8" s="13">
        <v>18164005</v>
      </c>
      <c r="AA8" s="13">
        <v>4359143</v>
      </c>
      <c r="AB8" s="13">
        <v>3971610</v>
      </c>
      <c r="AC8" s="13">
        <v>641000</v>
      </c>
      <c r="AD8" s="13">
        <v>0</v>
      </c>
      <c r="AE8" s="13">
        <v>10145201</v>
      </c>
      <c r="AF8" s="13">
        <v>480483</v>
      </c>
      <c r="AG8" s="13">
        <v>23520</v>
      </c>
      <c r="AH8" s="13">
        <v>49032</v>
      </c>
      <c r="AI8" s="13">
        <v>222267</v>
      </c>
      <c r="AJ8" s="13">
        <v>10023296</v>
      </c>
      <c r="AK8" s="13">
        <v>104681</v>
      </c>
      <c r="AL8" s="13">
        <f t="shared" si="0"/>
        <v>48184238</v>
      </c>
      <c r="AN8" s="12" t="s">
        <v>10</v>
      </c>
      <c r="AO8" s="35">
        <v>15000</v>
      </c>
      <c r="AP8" s="35"/>
      <c r="AQ8" s="35">
        <v>328</v>
      </c>
      <c r="AR8" s="35">
        <v>213</v>
      </c>
      <c r="AS8" s="35">
        <v>20855</v>
      </c>
      <c r="AT8" s="35">
        <v>1800</v>
      </c>
      <c r="AU8" s="35"/>
      <c r="AV8" s="35"/>
      <c r="AW8" s="35"/>
      <c r="AX8" s="35"/>
      <c r="AY8" s="35">
        <v>45650</v>
      </c>
      <c r="AZ8" s="35">
        <v>24799</v>
      </c>
      <c r="BA8" s="35"/>
      <c r="BB8" s="35"/>
      <c r="BC8" s="35"/>
      <c r="BD8" s="35"/>
      <c r="BE8" s="35">
        <v>105</v>
      </c>
      <c r="BF8" s="35"/>
      <c r="BG8" s="35">
        <v>162</v>
      </c>
      <c r="BH8" s="35"/>
      <c r="BJ8" s="12" t="s">
        <v>7</v>
      </c>
      <c r="BK8" s="13">
        <v>2387</v>
      </c>
      <c r="BL8" s="13">
        <v>1641</v>
      </c>
      <c r="BM8" s="13">
        <f t="shared" ref="BM8:BM16" si="1">BK8+BL8</f>
        <v>4028</v>
      </c>
      <c r="BN8" s="13">
        <v>89</v>
      </c>
      <c r="BO8" s="13">
        <v>58</v>
      </c>
      <c r="BP8" s="13">
        <v>1</v>
      </c>
      <c r="BQ8" s="13">
        <v>0</v>
      </c>
      <c r="BR8" s="13">
        <v>0</v>
      </c>
      <c r="BS8" s="13">
        <v>7478638</v>
      </c>
    </row>
    <row r="9" spans="1:71" ht="18" customHeight="1">
      <c r="A9" s="8" t="s">
        <v>4</v>
      </c>
      <c r="B9" s="9">
        <v>36</v>
      </c>
      <c r="C9" s="9">
        <v>1867.89</v>
      </c>
      <c r="D9" s="9">
        <v>21</v>
      </c>
      <c r="E9" s="9">
        <v>21681.94</v>
      </c>
      <c r="F9" s="9">
        <v>1</v>
      </c>
      <c r="G9" s="9">
        <v>483.8</v>
      </c>
      <c r="H9" s="9">
        <v>8</v>
      </c>
      <c r="I9" s="9">
        <v>1976.8</v>
      </c>
      <c r="J9" s="9">
        <v>2</v>
      </c>
      <c r="K9" s="9">
        <v>450</v>
      </c>
      <c r="L9" s="9">
        <v>15</v>
      </c>
      <c r="M9" s="9">
        <v>118</v>
      </c>
      <c r="N9" s="9">
        <v>10</v>
      </c>
      <c r="O9" s="9">
        <v>0</v>
      </c>
      <c r="P9" s="9">
        <v>45</v>
      </c>
      <c r="Q9" s="10">
        <v>274</v>
      </c>
      <c r="R9" s="10">
        <v>0</v>
      </c>
      <c r="S9" s="10">
        <v>0</v>
      </c>
      <c r="T9" s="10">
        <v>0</v>
      </c>
      <c r="U9" s="10">
        <v>0</v>
      </c>
      <c r="V9" s="10">
        <v>5919335</v>
      </c>
      <c r="W9" s="11">
        <v>23827</v>
      </c>
      <c r="Y9" s="8" t="s">
        <v>4</v>
      </c>
      <c r="Z9" s="9">
        <v>0</v>
      </c>
      <c r="AA9" s="9">
        <v>4132291</v>
      </c>
      <c r="AB9" s="9">
        <v>5919335</v>
      </c>
      <c r="AC9" s="9">
        <v>39079</v>
      </c>
      <c r="AD9" s="9">
        <v>0</v>
      </c>
      <c r="AE9" s="9">
        <v>18369636</v>
      </c>
      <c r="AF9" s="9">
        <v>534314</v>
      </c>
      <c r="AG9" s="9">
        <v>32025</v>
      </c>
      <c r="AH9" s="9">
        <v>55000</v>
      </c>
      <c r="AI9" s="9">
        <v>81016</v>
      </c>
      <c r="AJ9" s="9">
        <v>9776424</v>
      </c>
      <c r="AK9" s="9">
        <v>23827</v>
      </c>
      <c r="AL9" s="9">
        <f t="shared" si="0"/>
        <v>38962947</v>
      </c>
      <c r="AN9" s="8" t="s">
        <v>4</v>
      </c>
      <c r="AO9" s="36">
        <v>29000</v>
      </c>
      <c r="AP9" s="36">
        <v>1991</v>
      </c>
      <c r="AQ9" s="36">
        <v>360</v>
      </c>
      <c r="AR9" s="36">
        <v>90</v>
      </c>
      <c r="AS9" s="36">
        <v>27380</v>
      </c>
      <c r="AT9" s="36">
        <v>2680</v>
      </c>
      <c r="AU9" s="36"/>
      <c r="AV9" s="36"/>
      <c r="AW9" s="36"/>
      <c r="AX9" s="36"/>
      <c r="AY9" s="36">
        <v>47450</v>
      </c>
      <c r="AZ9" s="36">
        <v>0</v>
      </c>
      <c r="BA9" s="36"/>
      <c r="BB9" s="36"/>
      <c r="BC9" s="36">
        <v>0</v>
      </c>
      <c r="BD9" s="36">
        <v>275</v>
      </c>
      <c r="BE9" s="36">
        <v>250</v>
      </c>
      <c r="BF9" s="36">
        <v>549</v>
      </c>
      <c r="BG9" s="36">
        <v>114</v>
      </c>
      <c r="BH9" s="36">
        <v>1216</v>
      </c>
      <c r="BJ9" s="8" t="s">
        <v>4</v>
      </c>
      <c r="BK9" s="9">
        <v>2363</v>
      </c>
      <c r="BL9" s="9">
        <v>1137</v>
      </c>
      <c r="BM9" s="9">
        <f t="shared" si="1"/>
        <v>3500</v>
      </c>
      <c r="BN9" s="9">
        <v>102</v>
      </c>
      <c r="BO9" s="9">
        <v>58</v>
      </c>
      <c r="BP9" s="9">
        <v>1</v>
      </c>
      <c r="BQ9" s="9"/>
      <c r="BR9" s="9">
        <v>0</v>
      </c>
      <c r="BS9" s="9">
        <v>12737673</v>
      </c>
    </row>
    <row r="10" spans="1:71" ht="18" customHeight="1">
      <c r="A10" s="12" t="s">
        <v>5</v>
      </c>
      <c r="B10" s="13">
        <v>42</v>
      </c>
      <c r="C10" s="13">
        <v>23190.35</v>
      </c>
      <c r="D10" s="13">
        <v>31</v>
      </c>
      <c r="E10" s="13">
        <v>235017.81</v>
      </c>
      <c r="F10" s="13">
        <v>4</v>
      </c>
      <c r="G10" s="13">
        <v>1791.1</v>
      </c>
      <c r="H10" s="13">
        <v>12</v>
      </c>
      <c r="I10" s="13">
        <v>3794.8</v>
      </c>
      <c r="J10" s="13">
        <v>0</v>
      </c>
      <c r="K10" s="13">
        <v>0</v>
      </c>
      <c r="L10" s="13">
        <v>9</v>
      </c>
      <c r="M10" s="13">
        <v>128</v>
      </c>
      <c r="N10" s="13">
        <v>10</v>
      </c>
      <c r="O10" s="13">
        <v>0</v>
      </c>
      <c r="P10" s="13">
        <v>59</v>
      </c>
      <c r="Q10" s="14">
        <v>265</v>
      </c>
      <c r="R10" s="14">
        <v>0</v>
      </c>
      <c r="S10" s="14">
        <v>0</v>
      </c>
      <c r="T10" s="14">
        <v>0</v>
      </c>
      <c r="U10" s="14">
        <v>0</v>
      </c>
      <c r="V10" s="14">
        <v>9773422</v>
      </c>
      <c r="W10" s="15">
        <v>10988</v>
      </c>
      <c r="Y10" s="12" t="s">
        <v>11</v>
      </c>
      <c r="Z10" s="13">
        <v>0</v>
      </c>
      <c r="AA10" s="13">
        <v>5133007</v>
      </c>
      <c r="AB10" s="13">
        <v>9773422</v>
      </c>
      <c r="AC10" s="13">
        <v>39610</v>
      </c>
      <c r="AD10" s="13">
        <v>0</v>
      </c>
      <c r="AE10" s="13">
        <v>15113454</v>
      </c>
      <c r="AF10" s="13">
        <v>796714</v>
      </c>
      <c r="AG10" s="13">
        <v>10982</v>
      </c>
      <c r="AH10" s="13">
        <v>20180</v>
      </c>
      <c r="AI10" s="13">
        <v>1873659</v>
      </c>
      <c r="AJ10" s="13">
        <v>7967117</v>
      </c>
      <c r="AK10" s="13">
        <v>10988</v>
      </c>
      <c r="AL10" s="13">
        <f t="shared" si="0"/>
        <v>40739133</v>
      </c>
      <c r="AN10" s="12" t="s">
        <v>11</v>
      </c>
      <c r="AO10" s="35">
        <v>35000</v>
      </c>
      <c r="AP10" s="35"/>
      <c r="AQ10" s="35">
        <v>196</v>
      </c>
      <c r="AR10" s="35">
        <v>90</v>
      </c>
      <c r="AS10" s="35">
        <v>27405</v>
      </c>
      <c r="AT10" s="35">
        <v>2286</v>
      </c>
      <c r="AU10" s="35"/>
      <c r="AV10" s="35"/>
      <c r="AW10" s="35"/>
      <c r="AX10" s="35"/>
      <c r="AY10" s="35">
        <v>60500</v>
      </c>
      <c r="AZ10" s="35"/>
      <c r="BA10" s="35"/>
      <c r="BB10" s="35"/>
      <c r="BC10" s="35">
        <v>0</v>
      </c>
      <c r="BD10" s="35">
        <v>350</v>
      </c>
      <c r="BE10" s="35">
        <v>170</v>
      </c>
      <c r="BF10" s="35">
        <v>270</v>
      </c>
      <c r="BG10" s="35">
        <v>434</v>
      </c>
      <c r="BH10" s="35">
        <v>450</v>
      </c>
      <c r="BJ10" s="12" t="s">
        <v>5</v>
      </c>
      <c r="BK10" s="13">
        <v>2365</v>
      </c>
      <c r="BL10" s="13">
        <v>1160</v>
      </c>
      <c r="BM10" s="13">
        <f t="shared" si="1"/>
        <v>3525</v>
      </c>
      <c r="BN10" s="13">
        <v>110</v>
      </c>
      <c r="BO10" s="13">
        <v>83</v>
      </c>
      <c r="BP10" s="13">
        <v>0</v>
      </c>
      <c r="BQ10" s="13">
        <v>0</v>
      </c>
      <c r="BR10" s="13">
        <v>0</v>
      </c>
      <c r="BS10" s="13">
        <v>21710574</v>
      </c>
    </row>
    <row r="11" spans="1:71" ht="18" customHeight="1">
      <c r="A11" s="8" t="s">
        <v>28</v>
      </c>
      <c r="B11" s="9">
        <v>36</v>
      </c>
      <c r="C11" s="9">
        <v>36799.550000000003</v>
      </c>
      <c r="D11" s="9">
        <v>32</v>
      </c>
      <c r="E11" s="9">
        <v>33801</v>
      </c>
      <c r="F11" s="9">
        <v>2</v>
      </c>
      <c r="G11" s="9">
        <v>1144</v>
      </c>
      <c r="H11" s="9">
        <v>6</v>
      </c>
      <c r="I11" s="9">
        <v>1553.8</v>
      </c>
      <c r="J11" s="9">
        <v>1</v>
      </c>
      <c r="K11" s="9">
        <v>300</v>
      </c>
      <c r="L11" s="9">
        <v>6</v>
      </c>
      <c r="M11" s="9">
        <v>130</v>
      </c>
      <c r="N11" s="9">
        <v>3</v>
      </c>
      <c r="O11" s="9">
        <v>0</v>
      </c>
      <c r="P11" s="9">
        <v>38</v>
      </c>
      <c r="Q11" s="10">
        <v>255</v>
      </c>
      <c r="R11" s="10">
        <v>0</v>
      </c>
      <c r="S11" s="10">
        <v>0</v>
      </c>
      <c r="T11" s="10">
        <v>0</v>
      </c>
      <c r="U11" s="10">
        <v>0</v>
      </c>
      <c r="V11" s="10">
        <v>3348197</v>
      </c>
      <c r="W11" s="11">
        <v>7485</v>
      </c>
      <c r="Y11" s="8" t="s">
        <v>29</v>
      </c>
      <c r="Z11" s="9">
        <v>0</v>
      </c>
      <c r="AA11" s="9">
        <v>2973928</v>
      </c>
      <c r="AB11" s="9">
        <v>3348199</v>
      </c>
      <c r="AC11" s="9">
        <v>88942</v>
      </c>
      <c r="AD11" s="9">
        <v>0</v>
      </c>
      <c r="AE11" s="9">
        <v>7876822</v>
      </c>
      <c r="AF11" s="9">
        <v>275835</v>
      </c>
      <c r="AG11" s="9">
        <v>3174</v>
      </c>
      <c r="AH11" s="9">
        <v>0</v>
      </c>
      <c r="AI11" s="9">
        <v>280078</v>
      </c>
      <c r="AJ11" s="9">
        <v>7468142</v>
      </c>
      <c r="AK11" s="9">
        <v>7485</v>
      </c>
      <c r="AL11" s="9">
        <f t="shared" si="0"/>
        <v>22322605</v>
      </c>
      <c r="AN11" s="8" t="s">
        <v>29</v>
      </c>
      <c r="AO11" s="36"/>
      <c r="AP11" s="36">
        <v>4000</v>
      </c>
      <c r="AQ11" s="36">
        <v>544</v>
      </c>
      <c r="AR11" s="36">
        <v>119</v>
      </c>
      <c r="AS11" s="36">
        <v>22940</v>
      </c>
      <c r="AT11" s="36">
        <v>1980</v>
      </c>
      <c r="AU11" s="36"/>
      <c r="AV11" s="36"/>
      <c r="AW11" s="36"/>
      <c r="AX11" s="36"/>
      <c r="AY11" s="36">
        <v>46300</v>
      </c>
      <c r="AZ11" s="36">
        <v>0</v>
      </c>
      <c r="BA11" s="36"/>
      <c r="BB11" s="36"/>
      <c r="BC11" s="36">
        <v>150</v>
      </c>
      <c r="BD11" s="36">
        <v>610</v>
      </c>
      <c r="BE11" s="36">
        <v>244</v>
      </c>
      <c r="BF11" s="36">
        <v>0</v>
      </c>
      <c r="BG11" s="36">
        <v>110</v>
      </c>
      <c r="BH11" s="36">
        <v>1020</v>
      </c>
      <c r="BJ11" s="8" t="s">
        <v>28</v>
      </c>
      <c r="BK11" s="9">
        <v>2152</v>
      </c>
      <c r="BL11" s="9">
        <v>1200</v>
      </c>
      <c r="BM11" s="9">
        <v>3352</v>
      </c>
      <c r="BN11" s="9">
        <v>90</v>
      </c>
      <c r="BO11" s="9">
        <v>83</v>
      </c>
      <c r="BP11" s="9">
        <v>1</v>
      </c>
      <c r="BQ11" s="9">
        <v>0</v>
      </c>
      <c r="BR11" s="9">
        <v>1</v>
      </c>
      <c r="BS11" s="9">
        <v>23402259</v>
      </c>
    </row>
    <row r="12" spans="1:71" ht="18" customHeight="1">
      <c r="A12" s="12" t="s">
        <v>34</v>
      </c>
      <c r="B12" s="13">
        <v>26</v>
      </c>
      <c r="C12" s="13">
        <v>13432.15</v>
      </c>
      <c r="D12" s="13">
        <v>19</v>
      </c>
      <c r="E12" s="13">
        <v>22696.05</v>
      </c>
      <c r="F12" s="13">
        <v>1</v>
      </c>
      <c r="G12" s="13">
        <v>264.5</v>
      </c>
      <c r="H12" s="13">
        <v>10</v>
      </c>
      <c r="I12" s="13">
        <v>2299.4</v>
      </c>
      <c r="J12" s="13">
        <v>1</v>
      </c>
      <c r="K12" s="13">
        <v>240.75</v>
      </c>
      <c r="L12" s="13">
        <v>4</v>
      </c>
      <c r="M12" s="13">
        <v>139</v>
      </c>
      <c r="N12" s="13">
        <v>4</v>
      </c>
      <c r="O12" s="13">
        <v>0</v>
      </c>
      <c r="P12" s="13">
        <v>60</v>
      </c>
      <c r="Q12" s="14">
        <v>293</v>
      </c>
      <c r="R12" s="14">
        <v>0</v>
      </c>
      <c r="S12" s="14">
        <v>0</v>
      </c>
      <c r="T12" s="14">
        <v>0</v>
      </c>
      <c r="U12" s="14">
        <v>0</v>
      </c>
      <c r="V12" s="14">
        <v>5652667</v>
      </c>
      <c r="W12" s="15">
        <v>728394</v>
      </c>
      <c r="Y12" s="12" t="s">
        <v>34</v>
      </c>
      <c r="Z12" s="13">
        <v>0</v>
      </c>
      <c r="AA12" s="13">
        <v>4424001</v>
      </c>
      <c r="AB12" s="13">
        <v>5652667</v>
      </c>
      <c r="AC12" s="13">
        <v>39582</v>
      </c>
      <c r="AD12" s="13">
        <v>0</v>
      </c>
      <c r="AE12" s="13">
        <v>10043370</v>
      </c>
      <c r="AF12" s="13">
        <v>188128</v>
      </c>
      <c r="AG12" s="13">
        <v>10538</v>
      </c>
      <c r="AH12" s="13">
        <v>0</v>
      </c>
      <c r="AI12" s="13">
        <v>787761</v>
      </c>
      <c r="AJ12" s="13">
        <v>4226983</v>
      </c>
      <c r="AK12" s="13">
        <v>728394</v>
      </c>
      <c r="AL12" s="13">
        <v>26101424</v>
      </c>
      <c r="AN12" s="12" t="s">
        <v>34</v>
      </c>
      <c r="AO12" s="35"/>
      <c r="AP12" s="35">
        <v>3628</v>
      </c>
      <c r="AQ12" s="35">
        <v>544</v>
      </c>
      <c r="AR12" s="35">
        <v>72</v>
      </c>
      <c r="AS12" s="35">
        <v>18658</v>
      </c>
      <c r="AT12" s="35">
        <v>1630</v>
      </c>
      <c r="AU12" s="35">
        <v>44926</v>
      </c>
      <c r="AV12" s="35"/>
      <c r="AW12" s="35"/>
      <c r="AX12" s="35">
        <v>180</v>
      </c>
      <c r="AY12" s="35">
        <v>50500</v>
      </c>
      <c r="AZ12" s="35"/>
      <c r="BA12" s="35">
        <v>40</v>
      </c>
      <c r="BB12" s="35">
        <v>338</v>
      </c>
      <c r="BC12" s="35">
        <v>152</v>
      </c>
      <c r="BD12" s="35">
        <v>700</v>
      </c>
      <c r="BE12" s="35">
        <v>183</v>
      </c>
      <c r="BF12" s="35">
        <v>1200</v>
      </c>
      <c r="BG12" s="35">
        <v>154</v>
      </c>
      <c r="BH12" s="35">
        <v>550</v>
      </c>
      <c r="BJ12" s="12" t="s">
        <v>34</v>
      </c>
      <c r="BK12" s="13">
        <v>2470</v>
      </c>
      <c r="BL12" s="13">
        <v>1166</v>
      </c>
      <c r="BM12" s="13">
        <v>3636</v>
      </c>
      <c r="BN12" s="13">
        <v>94</v>
      </c>
      <c r="BO12" s="13">
        <v>78</v>
      </c>
      <c r="BP12" s="13">
        <v>0</v>
      </c>
      <c r="BQ12" s="13">
        <v>0</v>
      </c>
      <c r="BR12" s="13">
        <v>0</v>
      </c>
      <c r="BS12" s="13">
        <v>20059018</v>
      </c>
    </row>
    <row r="13" spans="1:71" ht="18" customHeight="1">
      <c r="A13" s="8" t="s">
        <v>30</v>
      </c>
      <c r="B13" s="9">
        <v>17</v>
      </c>
      <c r="C13" s="9">
        <v>14971.8</v>
      </c>
      <c r="D13" s="9">
        <v>12</v>
      </c>
      <c r="E13" s="9">
        <v>186669.68</v>
      </c>
      <c r="F13" s="9">
        <v>2</v>
      </c>
      <c r="G13" s="9">
        <v>504.8</v>
      </c>
      <c r="H13" s="9">
        <v>5</v>
      </c>
      <c r="I13" s="9">
        <v>143.69999999999999</v>
      </c>
      <c r="J13" s="9">
        <v>1</v>
      </c>
      <c r="K13" s="9">
        <v>157.26</v>
      </c>
      <c r="L13" s="9">
        <v>5</v>
      </c>
      <c r="M13" s="9">
        <v>104</v>
      </c>
      <c r="N13" s="9">
        <v>2</v>
      </c>
      <c r="O13" s="9">
        <v>0</v>
      </c>
      <c r="P13" s="9">
        <v>41</v>
      </c>
      <c r="Q13" s="10">
        <v>255</v>
      </c>
      <c r="R13" s="10">
        <v>0</v>
      </c>
      <c r="S13" s="10">
        <v>0</v>
      </c>
      <c r="T13" s="10">
        <v>0</v>
      </c>
      <c r="U13" s="10">
        <v>0</v>
      </c>
      <c r="V13" s="10">
        <v>3908066</v>
      </c>
      <c r="W13" s="11">
        <v>112584</v>
      </c>
      <c r="Y13" s="8" t="s">
        <v>30</v>
      </c>
      <c r="Z13" s="9">
        <v>0</v>
      </c>
      <c r="AA13" s="9">
        <v>2854640</v>
      </c>
      <c r="AB13" s="9">
        <v>3908066</v>
      </c>
      <c r="AC13" s="9">
        <v>77383</v>
      </c>
      <c r="AD13" s="9">
        <v>0</v>
      </c>
      <c r="AE13" s="9">
        <v>10580574</v>
      </c>
      <c r="AF13" s="9">
        <v>101127</v>
      </c>
      <c r="AG13" s="9">
        <v>38915</v>
      </c>
      <c r="AH13" s="9">
        <v>0</v>
      </c>
      <c r="AI13" s="9">
        <v>420337</v>
      </c>
      <c r="AJ13" s="9">
        <v>5920654</v>
      </c>
      <c r="AK13" s="9">
        <v>1125842</v>
      </c>
      <c r="AL13" s="9">
        <f t="shared" si="0"/>
        <v>25027538</v>
      </c>
      <c r="AN13" s="8" t="s">
        <v>30</v>
      </c>
      <c r="AO13" s="36"/>
      <c r="AP13" s="36">
        <v>3050</v>
      </c>
      <c r="AQ13" s="36">
        <v>162</v>
      </c>
      <c r="AR13" s="36">
        <v>102</v>
      </c>
      <c r="AS13" s="36">
        <v>12250</v>
      </c>
      <c r="AT13" s="36">
        <v>1080</v>
      </c>
      <c r="AU13" s="36"/>
      <c r="AV13" s="36"/>
      <c r="AW13" s="36"/>
      <c r="AX13" s="36"/>
      <c r="AY13" s="36">
        <v>65800</v>
      </c>
      <c r="AZ13" s="36"/>
      <c r="BA13" s="36"/>
      <c r="BB13" s="36"/>
      <c r="BC13" s="36">
        <v>152</v>
      </c>
      <c r="BD13" s="36">
        <v>1320</v>
      </c>
      <c r="BE13" s="36">
        <v>122</v>
      </c>
      <c r="BF13" s="36">
        <v>715</v>
      </c>
      <c r="BG13" s="36">
        <v>124</v>
      </c>
      <c r="BH13" s="36">
        <v>500</v>
      </c>
      <c r="BJ13" s="8" t="s">
        <v>30</v>
      </c>
      <c r="BK13" s="9">
        <v>1944</v>
      </c>
      <c r="BL13" s="9">
        <v>1303</v>
      </c>
      <c r="BM13" s="9">
        <f t="shared" si="1"/>
        <v>3247</v>
      </c>
      <c r="BN13" s="9">
        <v>64</v>
      </c>
      <c r="BO13" s="9">
        <v>66</v>
      </c>
      <c r="BP13" s="9">
        <v>0</v>
      </c>
      <c r="BQ13" s="9">
        <v>0</v>
      </c>
      <c r="BR13" s="9">
        <v>0</v>
      </c>
      <c r="BS13" s="9">
        <v>14661208</v>
      </c>
    </row>
    <row r="14" spans="1:71" ht="18" customHeight="1">
      <c r="A14" s="12" t="s">
        <v>31</v>
      </c>
      <c r="B14" s="13">
        <v>20</v>
      </c>
      <c r="C14" s="13">
        <v>11232.36</v>
      </c>
      <c r="D14" s="13">
        <v>25</v>
      </c>
      <c r="E14" s="13">
        <v>23903.67</v>
      </c>
      <c r="F14" s="13">
        <v>1</v>
      </c>
      <c r="G14" s="13">
        <v>1099.8</v>
      </c>
      <c r="H14" s="13">
        <v>6</v>
      </c>
      <c r="I14" s="13">
        <v>2044.55</v>
      </c>
      <c r="J14" s="13">
        <v>1</v>
      </c>
      <c r="K14" s="13">
        <v>250.97</v>
      </c>
      <c r="L14" s="13">
        <v>2</v>
      </c>
      <c r="M14" s="13">
        <v>119</v>
      </c>
      <c r="N14" s="13">
        <v>2</v>
      </c>
      <c r="O14" s="13">
        <v>0</v>
      </c>
      <c r="P14" s="13">
        <v>51</v>
      </c>
      <c r="Q14" s="14">
        <v>237</v>
      </c>
      <c r="R14" s="14">
        <v>0</v>
      </c>
      <c r="S14" s="14">
        <v>0</v>
      </c>
      <c r="T14" s="14">
        <v>0</v>
      </c>
      <c r="U14" s="14">
        <v>0</v>
      </c>
      <c r="V14" s="14">
        <v>2772620</v>
      </c>
      <c r="W14" s="15">
        <v>1549028</v>
      </c>
      <c r="Y14" s="12" t="s">
        <v>45</v>
      </c>
      <c r="Z14" s="13">
        <v>53393477</v>
      </c>
      <c r="AA14" s="13">
        <v>2856032</v>
      </c>
      <c r="AB14" s="13">
        <v>2772620</v>
      </c>
      <c r="AC14" s="13">
        <v>52821</v>
      </c>
      <c r="AD14" s="13">
        <v>0</v>
      </c>
      <c r="AE14" s="13">
        <v>18618759</v>
      </c>
      <c r="AF14" s="13">
        <v>72592</v>
      </c>
      <c r="AG14" s="13">
        <v>0</v>
      </c>
      <c r="AH14" s="13">
        <v>0</v>
      </c>
      <c r="AI14" s="13">
        <v>581910</v>
      </c>
      <c r="AJ14" s="13">
        <v>2843361</v>
      </c>
      <c r="AK14" s="13">
        <v>1549028</v>
      </c>
      <c r="AL14" s="13">
        <f t="shared" si="0"/>
        <v>82740600</v>
      </c>
      <c r="AN14" s="12" t="s">
        <v>45</v>
      </c>
      <c r="AO14" s="35"/>
      <c r="AP14" s="35"/>
      <c r="AQ14" s="35">
        <v>162</v>
      </c>
      <c r="AR14" s="35">
        <v>30</v>
      </c>
      <c r="AS14" s="35"/>
      <c r="AT14" s="35"/>
      <c r="AU14" s="35"/>
      <c r="AV14" s="35">
        <v>55</v>
      </c>
      <c r="AW14" s="35">
        <v>2.5</v>
      </c>
      <c r="AX14" s="35"/>
      <c r="AY14" s="35">
        <v>85600</v>
      </c>
      <c r="AZ14" s="35"/>
      <c r="BA14" s="35"/>
      <c r="BB14" s="35"/>
      <c r="BC14" s="35"/>
      <c r="BD14" s="35"/>
      <c r="BE14" s="35">
        <v>5</v>
      </c>
      <c r="BF14" s="35">
        <v>0</v>
      </c>
      <c r="BG14" s="35">
        <v>10</v>
      </c>
      <c r="BH14" s="35">
        <v>0</v>
      </c>
      <c r="BJ14" s="12" t="s">
        <v>31</v>
      </c>
      <c r="BK14" s="13">
        <v>2023</v>
      </c>
      <c r="BL14" s="13">
        <v>958</v>
      </c>
      <c r="BM14" s="13">
        <f t="shared" si="1"/>
        <v>2981</v>
      </c>
      <c r="BN14" s="13">
        <v>84</v>
      </c>
      <c r="BO14" s="13">
        <v>63</v>
      </c>
      <c r="BP14" s="13">
        <v>0</v>
      </c>
      <c r="BQ14" s="13">
        <v>0</v>
      </c>
      <c r="BR14" s="13">
        <v>0</v>
      </c>
      <c r="BS14" s="13">
        <v>25551597</v>
      </c>
    </row>
    <row r="15" spans="1:71" ht="18" customHeight="1">
      <c r="A15" s="8" t="s">
        <v>32</v>
      </c>
      <c r="B15" s="9">
        <v>23</v>
      </c>
      <c r="C15" s="9">
        <v>46797.88</v>
      </c>
      <c r="D15" s="9">
        <v>19</v>
      </c>
      <c r="E15" s="9">
        <v>2178.8000000000002</v>
      </c>
      <c r="F15" s="9">
        <v>2</v>
      </c>
      <c r="G15" s="9">
        <v>600</v>
      </c>
      <c r="H15" s="9">
        <v>7</v>
      </c>
      <c r="I15" s="9">
        <v>1949.55</v>
      </c>
      <c r="J15" s="9">
        <v>2</v>
      </c>
      <c r="K15" s="9">
        <v>510</v>
      </c>
      <c r="L15" s="9">
        <v>4</v>
      </c>
      <c r="M15" s="9">
        <v>142</v>
      </c>
      <c r="N15" s="9">
        <v>3</v>
      </c>
      <c r="O15" s="9">
        <v>0</v>
      </c>
      <c r="P15" s="9">
        <v>54</v>
      </c>
      <c r="Q15" s="10">
        <v>359</v>
      </c>
      <c r="R15" s="10">
        <v>0</v>
      </c>
      <c r="S15" s="10">
        <v>0</v>
      </c>
      <c r="T15" s="10">
        <v>0</v>
      </c>
      <c r="U15" s="10">
        <v>0</v>
      </c>
      <c r="V15" s="10">
        <v>2924980</v>
      </c>
      <c r="W15" s="11">
        <v>1446939</v>
      </c>
      <c r="Y15" s="8" t="s">
        <v>32</v>
      </c>
      <c r="Z15" s="9">
        <v>0</v>
      </c>
      <c r="AA15" s="9">
        <v>2348861</v>
      </c>
      <c r="AB15" s="9">
        <v>2924980</v>
      </c>
      <c r="AC15" s="9">
        <v>58488</v>
      </c>
      <c r="AD15" s="9">
        <v>0</v>
      </c>
      <c r="AE15" s="9">
        <v>9797429</v>
      </c>
      <c r="AF15" s="9">
        <v>70009</v>
      </c>
      <c r="AG15" s="9">
        <v>534153</v>
      </c>
      <c r="AH15" s="9">
        <v>110209</v>
      </c>
      <c r="AI15" s="9">
        <v>1179918</v>
      </c>
      <c r="AJ15" s="9">
        <v>3087128</v>
      </c>
      <c r="AK15" s="9">
        <v>1446939</v>
      </c>
      <c r="AL15" s="9">
        <f t="shared" si="0"/>
        <v>21558114</v>
      </c>
      <c r="AN15" s="8" t="s">
        <v>32</v>
      </c>
      <c r="AO15" s="36"/>
      <c r="AP15" s="36"/>
      <c r="AQ15" s="36">
        <v>110</v>
      </c>
      <c r="AR15" s="36">
        <v>18</v>
      </c>
      <c r="AS15" s="36"/>
      <c r="AT15" s="36"/>
      <c r="AU15" s="36"/>
      <c r="AV15" s="36">
        <v>13</v>
      </c>
      <c r="AW15" s="36"/>
      <c r="AX15" s="36"/>
      <c r="AY15" s="36"/>
      <c r="AZ15" s="36"/>
      <c r="BA15" s="36"/>
      <c r="BB15" s="36"/>
      <c r="BC15" s="36">
        <v>51</v>
      </c>
      <c r="BD15" s="36"/>
      <c r="BE15" s="36">
        <v>49</v>
      </c>
      <c r="BF15" s="36"/>
      <c r="BG15" s="36">
        <v>10</v>
      </c>
      <c r="BH15" s="36"/>
      <c r="BJ15" s="8" t="s">
        <v>32</v>
      </c>
      <c r="BK15" s="9">
        <v>2619</v>
      </c>
      <c r="BL15" s="9">
        <v>1108</v>
      </c>
      <c r="BM15" s="9">
        <f t="shared" si="1"/>
        <v>3727</v>
      </c>
      <c r="BN15" s="9">
        <v>114</v>
      </c>
      <c r="BO15" s="9">
        <v>70</v>
      </c>
      <c r="BP15" s="9">
        <v>0</v>
      </c>
      <c r="BQ15" s="9">
        <v>0</v>
      </c>
      <c r="BR15" s="9">
        <v>0</v>
      </c>
      <c r="BS15" s="9">
        <v>19039143</v>
      </c>
    </row>
    <row r="16" spans="1:71" ht="18" customHeight="1">
      <c r="A16" s="12" t="s">
        <v>33</v>
      </c>
      <c r="B16" s="13">
        <v>127</v>
      </c>
      <c r="C16" s="13">
        <v>109178</v>
      </c>
      <c r="D16" s="13">
        <v>28</v>
      </c>
      <c r="E16" s="13">
        <v>2178.8000000000002</v>
      </c>
      <c r="F16" s="13">
        <v>4</v>
      </c>
      <c r="G16" s="13">
        <v>600</v>
      </c>
      <c r="H16" s="13">
        <v>5</v>
      </c>
      <c r="I16" s="13">
        <v>1949.55</v>
      </c>
      <c r="J16" s="13">
        <v>2</v>
      </c>
      <c r="K16" s="13">
        <v>510</v>
      </c>
      <c r="L16" s="13">
        <v>2</v>
      </c>
      <c r="M16" s="13">
        <v>142</v>
      </c>
      <c r="N16" s="13">
        <v>3</v>
      </c>
      <c r="O16" s="13">
        <v>0</v>
      </c>
      <c r="P16" s="13">
        <v>54</v>
      </c>
      <c r="Q16" s="14">
        <v>359</v>
      </c>
      <c r="R16" s="14">
        <v>0</v>
      </c>
      <c r="S16" s="14">
        <v>0</v>
      </c>
      <c r="T16" s="14">
        <v>0</v>
      </c>
      <c r="U16" s="14">
        <v>0</v>
      </c>
      <c r="V16" s="14">
        <v>27177713</v>
      </c>
      <c r="W16" s="15">
        <v>19707</v>
      </c>
      <c r="Y16" s="12" t="s">
        <v>33</v>
      </c>
      <c r="Z16" s="13">
        <v>0</v>
      </c>
      <c r="AA16" s="13">
        <v>6413913</v>
      </c>
      <c r="AB16" s="13">
        <v>27177713</v>
      </c>
      <c r="AC16" s="13">
        <v>51356</v>
      </c>
      <c r="AD16" s="13">
        <v>0</v>
      </c>
      <c r="AE16" s="13">
        <v>16789401</v>
      </c>
      <c r="AF16" s="13">
        <v>301894</v>
      </c>
      <c r="AG16" s="13">
        <v>142360</v>
      </c>
      <c r="AH16" s="13">
        <v>151907</v>
      </c>
      <c r="AI16" s="13">
        <v>5492437</v>
      </c>
      <c r="AJ16" s="13">
        <v>12475541</v>
      </c>
      <c r="AK16" s="13">
        <v>19707</v>
      </c>
      <c r="AL16" s="13">
        <f t="shared" si="0"/>
        <v>69016229</v>
      </c>
      <c r="AN16" s="12" t="s">
        <v>33</v>
      </c>
      <c r="AO16" s="35"/>
      <c r="AP16" s="35"/>
      <c r="AQ16" s="35">
        <v>226</v>
      </c>
      <c r="AR16" s="35"/>
      <c r="AS16" s="35"/>
      <c r="AT16" s="35">
        <v>130</v>
      </c>
      <c r="AU16" s="35"/>
      <c r="AV16" s="35">
        <v>60</v>
      </c>
      <c r="AW16" s="35"/>
      <c r="AX16" s="35"/>
      <c r="AY16" s="35">
        <v>55000</v>
      </c>
      <c r="AZ16" s="35"/>
      <c r="BA16" s="35"/>
      <c r="BB16" s="35"/>
      <c r="BC16" s="35">
        <v>67</v>
      </c>
      <c r="BD16" s="35"/>
      <c r="BE16" s="35">
        <v>62</v>
      </c>
      <c r="BF16" s="35"/>
      <c r="BG16" s="35">
        <v>28</v>
      </c>
      <c r="BH16" s="35"/>
      <c r="BJ16" s="12" t="s">
        <v>33</v>
      </c>
      <c r="BK16" s="13">
        <v>2563</v>
      </c>
      <c r="BL16" s="13">
        <v>1410</v>
      </c>
      <c r="BM16" s="13">
        <f t="shared" si="1"/>
        <v>3973</v>
      </c>
      <c r="BN16" s="13">
        <v>119</v>
      </c>
      <c r="BO16" s="13">
        <v>141</v>
      </c>
      <c r="BP16" s="13">
        <v>1</v>
      </c>
      <c r="BQ16" s="13">
        <v>0</v>
      </c>
      <c r="BR16" s="13">
        <v>0</v>
      </c>
      <c r="BS16" s="13">
        <v>27833993</v>
      </c>
    </row>
    <row r="17" spans="1:71" ht="18" customHeight="1">
      <c r="A17" s="16" t="s">
        <v>6</v>
      </c>
      <c r="B17" s="17">
        <f>SUBTOTAL(9,B5:B16)</f>
        <v>431</v>
      </c>
      <c r="C17" s="17">
        <f t="shared" ref="C17:W17" si="2">SUBTOTAL(9,C5:C16)</f>
        <v>320934.03000000003</v>
      </c>
      <c r="D17" s="17">
        <f t="shared" si="2"/>
        <v>277</v>
      </c>
      <c r="E17" s="17">
        <f t="shared" si="2"/>
        <v>636514.15700000012</v>
      </c>
      <c r="F17" s="17">
        <f t="shared" si="2"/>
        <v>22</v>
      </c>
      <c r="G17" s="17">
        <f t="shared" si="2"/>
        <v>8044.5</v>
      </c>
      <c r="H17" s="17">
        <f t="shared" si="2"/>
        <v>104</v>
      </c>
      <c r="I17" s="17">
        <f t="shared" si="2"/>
        <v>26602.449999999997</v>
      </c>
      <c r="J17" s="17">
        <f t="shared" si="2"/>
        <v>14</v>
      </c>
      <c r="K17" s="17">
        <f t="shared" si="2"/>
        <v>3492.9199999999996</v>
      </c>
      <c r="L17" s="17">
        <f t="shared" si="2"/>
        <v>78</v>
      </c>
      <c r="M17" s="17">
        <f t="shared" si="2"/>
        <v>1446</v>
      </c>
      <c r="N17" s="17">
        <f t="shared" si="2"/>
        <v>55</v>
      </c>
      <c r="O17" s="17">
        <f t="shared" si="2"/>
        <v>0</v>
      </c>
      <c r="P17" s="17">
        <f t="shared" si="2"/>
        <v>594</v>
      </c>
      <c r="Q17" s="18">
        <f t="shared" si="2"/>
        <v>3309</v>
      </c>
      <c r="R17" s="18">
        <f t="shared" si="2"/>
        <v>0</v>
      </c>
      <c r="S17" s="18">
        <f t="shared" si="2"/>
        <v>0</v>
      </c>
      <c r="T17" s="18">
        <f t="shared" si="2"/>
        <v>0</v>
      </c>
      <c r="U17" s="18">
        <f t="shared" si="2"/>
        <v>0</v>
      </c>
      <c r="V17" s="18">
        <f t="shared" si="2"/>
        <v>74890715</v>
      </c>
      <c r="W17" s="19">
        <f t="shared" si="2"/>
        <v>4270825</v>
      </c>
      <c r="Y17" s="16" t="s">
        <v>8</v>
      </c>
      <c r="Z17" s="17">
        <f t="shared" ref="Z17:AL17" si="3">SUBTOTAL(9,Z5:Z16)</f>
        <v>95181591</v>
      </c>
      <c r="AA17" s="17">
        <f t="shared" si="3"/>
        <v>46730295</v>
      </c>
      <c r="AB17" s="17">
        <f t="shared" si="3"/>
        <v>74890717</v>
      </c>
      <c r="AC17" s="17">
        <f t="shared" si="3"/>
        <v>1290031</v>
      </c>
      <c r="AD17" s="17">
        <f t="shared" si="3"/>
        <v>0</v>
      </c>
      <c r="AE17" s="17">
        <f t="shared" si="3"/>
        <v>167212552</v>
      </c>
      <c r="AF17" s="17">
        <f t="shared" si="3"/>
        <v>3752276</v>
      </c>
      <c r="AG17" s="17">
        <f t="shared" si="3"/>
        <v>904233</v>
      </c>
      <c r="AH17" s="17">
        <f t="shared" si="3"/>
        <v>422517</v>
      </c>
      <c r="AI17" s="17">
        <f t="shared" si="3"/>
        <v>11548117</v>
      </c>
      <c r="AJ17" s="17">
        <f t="shared" si="3"/>
        <v>86284440</v>
      </c>
      <c r="AK17" s="17">
        <f t="shared" si="3"/>
        <v>5284083</v>
      </c>
      <c r="AL17" s="17">
        <f t="shared" si="3"/>
        <v>493500852</v>
      </c>
      <c r="AN17" s="16" t="s">
        <v>8</v>
      </c>
      <c r="AO17" s="37">
        <f>SUBTOTAL(9,AO5:AO16)</f>
        <v>214000</v>
      </c>
      <c r="AP17" s="37">
        <f t="shared" ref="AP17:BH17" si="4">SUBTOTAL(9,AP5:AP16)</f>
        <v>17669</v>
      </c>
      <c r="AQ17" s="37">
        <f t="shared" si="4"/>
        <v>3235</v>
      </c>
      <c r="AR17" s="37">
        <f t="shared" si="4"/>
        <v>956</v>
      </c>
      <c r="AS17" s="37">
        <f t="shared" si="4"/>
        <v>185101</v>
      </c>
      <c r="AT17" s="37">
        <f t="shared" si="4"/>
        <v>16340</v>
      </c>
      <c r="AU17" s="37">
        <f t="shared" si="4"/>
        <v>44926</v>
      </c>
      <c r="AV17" s="37">
        <f t="shared" si="4"/>
        <v>128</v>
      </c>
      <c r="AW17" s="37">
        <f t="shared" si="4"/>
        <v>2.5</v>
      </c>
      <c r="AX17" s="37">
        <f t="shared" si="4"/>
        <v>23990</v>
      </c>
      <c r="AY17" s="37">
        <f t="shared" si="4"/>
        <v>456800</v>
      </c>
      <c r="AZ17" s="37">
        <f t="shared" si="4"/>
        <v>150049</v>
      </c>
      <c r="BA17" s="37">
        <f t="shared" si="4"/>
        <v>40</v>
      </c>
      <c r="BB17" s="37">
        <f t="shared" si="4"/>
        <v>338</v>
      </c>
      <c r="BC17" s="37">
        <f t="shared" si="4"/>
        <v>572</v>
      </c>
      <c r="BD17" s="37">
        <f t="shared" si="4"/>
        <v>3644</v>
      </c>
      <c r="BE17" s="37">
        <f t="shared" si="4"/>
        <v>1717</v>
      </c>
      <c r="BF17" s="37">
        <f t="shared" si="4"/>
        <v>5020</v>
      </c>
      <c r="BG17" s="37">
        <f t="shared" si="4"/>
        <v>1896</v>
      </c>
      <c r="BH17" s="37">
        <f t="shared" si="4"/>
        <v>7738</v>
      </c>
      <c r="BJ17" s="16" t="s">
        <v>6</v>
      </c>
      <c r="BK17" s="17">
        <f>SUBTOTAL(9,BK5:BK16)</f>
        <v>28006</v>
      </c>
      <c r="BL17" s="17">
        <f t="shared" ref="BL17:BS17" si="5">SUBTOTAL(9,BL5:BL16)</f>
        <v>14198</v>
      </c>
      <c r="BM17" s="17">
        <f t="shared" si="5"/>
        <v>42204</v>
      </c>
      <c r="BN17" s="17">
        <f t="shared" si="5"/>
        <v>1067</v>
      </c>
      <c r="BO17" s="17">
        <f t="shared" si="5"/>
        <v>896</v>
      </c>
      <c r="BP17" s="17">
        <f t="shared" si="5"/>
        <v>4</v>
      </c>
      <c r="BQ17" s="17">
        <f t="shared" si="5"/>
        <v>0</v>
      </c>
      <c r="BR17" s="17">
        <f t="shared" si="5"/>
        <v>1</v>
      </c>
      <c r="BS17" s="17">
        <f t="shared" si="5"/>
        <v>225760091</v>
      </c>
    </row>
    <row r="18" spans="1:71" ht="18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6"/>
    </row>
    <row r="19" spans="1:71" ht="29.2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5"/>
      <c r="V19" s="3"/>
      <c r="W19" s="3"/>
      <c r="X19" s="3"/>
      <c r="BE19" s="33"/>
    </row>
    <row r="20" spans="1:71" ht="39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</row>
    <row r="21" spans="1:71" ht="45.7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</row>
    <row r="22" spans="1:71" ht="22.5" customHeight="1"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AO22" s="31"/>
      <c r="AP22" s="31"/>
      <c r="AQ22" s="32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</row>
    <row r="23" spans="1:71" ht="14.25" customHeight="1"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</row>
    <row r="24" spans="1:71" ht="21" customHeight="1"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</row>
    <row r="25" spans="1:71" ht="9" customHeight="1"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</row>
    <row r="26" spans="1:71" ht="12" customHeight="1"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</row>
    <row r="27" spans="1:71" ht="15.75"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</row>
  </sheetData>
  <autoFilter ref="A2:A17"/>
  <mergeCells count="63">
    <mergeCell ref="AO2:AO4"/>
    <mergeCell ref="AN2:AN4"/>
    <mergeCell ref="BG3:BH3"/>
    <mergeCell ref="BE3:BF3"/>
    <mergeCell ref="AS2:AW3"/>
    <mergeCell ref="BC3:BD3"/>
    <mergeCell ref="AY2:AZ3"/>
    <mergeCell ref="BA3:BA4"/>
    <mergeCell ref="AI3:AI4"/>
    <mergeCell ref="AJ3:AJ4"/>
    <mergeCell ref="AK3:AK4"/>
    <mergeCell ref="BQ3:BQ4"/>
    <mergeCell ref="BR3:BR4"/>
    <mergeCell ref="BS3:BS4"/>
    <mergeCell ref="AX2:AX4"/>
    <mergeCell ref="AR2:AR4"/>
    <mergeCell ref="AQ2:AQ4"/>
    <mergeCell ref="BA2:BH2"/>
    <mergeCell ref="BJ1:BS1"/>
    <mergeCell ref="BJ2:BJ4"/>
    <mergeCell ref="BK2:BM2"/>
    <mergeCell ref="BN2:BS2"/>
    <mergeCell ref="BK3:BK4"/>
    <mergeCell ref="BL3:BL4"/>
    <mergeCell ref="BM3:BM4"/>
    <mergeCell ref="BN3:BN4"/>
    <mergeCell ref="BO3:BO4"/>
    <mergeCell ref="BP3:BP4"/>
    <mergeCell ref="Q3:Q4"/>
    <mergeCell ref="S3:S4"/>
    <mergeCell ref="A1:W1"/>
    <mergeCell ref="A2:A4"/>
    <mergeCell ref="L3:L4"/>
    <mergeCell ref="M3:M4"/>
    <mergeCell ref="P3:P4"/>
    <mergeCell ref="T3:T4"/>
    <mergeCell ref="Q2:W2"/>
    <mergeCell ref="R3:R4"/>
    <mergeCell ref="N3:N4"/>
    <mergeCell ref="B2:P2"/>
    <mergeCell ref="O3:O4"/>
    <mergeCell ref="F3:G3"/>
    <mergeCell ref="B3:C3"/>
    <mergeCell ref="D3:E3"/>
    <mergeCell ref="H3:I3"/>
    <mergeCell ref="J3:K3"/>
    <mergeCell ref="U3:U4"/>
    <mergeCell ref="W3:W4"/>
    <mergeCell ref="V3:V4"/>
    <mergeCell ref="AC3:AC4"/>
    <mergeCell ref="AD3:AD4"/>
    <mergeCell ref="AE3:AE4"/>
    <mergeCell ref="Y3:Y4"/>
    <mergeCell ref="AN1:BH1"/>
    <mergeCell ref="AL3:AL4"/>
    <mergeCell ref="AF3:AF4"/>
    <mergeCell ref="AG3:AG4"/>
    <mergeCell ref="AH3:AH4"/>
    <mergeCell ref="Y2:AL2"/>
    <mergeCell ref="Z3:Z4"/>
    <mergeCell ref="AA3:AA4"/>
    <mergeCell ref="AB3:AB4"/>
    <mergeCell ref="AP2:AP4"/>
  </mergeCells>
  <phoneticPr fontId="1" type="noConversion"/>
  <printOptions horizontalCentered="1" verticalCentered="1"/>
  <pageMargins left="0" right="0" top="0.75" bottom="0" header="0" footer="0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5FDF322-3712-43C4-A5BC-7E3A9C066994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منطقه 1</vt:lpstr>
    </vt:vector>
  </TitlesOfParts>
  <Company>ur-city-hall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client05</dc:creator>
  <cp:lastModifiedBy>fava</cp:lastModifiedBy>
  <cp:lastPrinted>2017-07-12T04:46:20Z</cp:lastPrinted>
  <dcterms:created xsi:type="dcterms:W3CDTF">2006-01-08T05:12:33Z</dcterms:created>
  <dcterms:modified xsi:type="dcterms:W3CDTF">2018-10-06T10:31:23Z</dcterms:modified>
</cp:coreProperties>
</file>