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45" windowWidth="7530" windowHeight="4350" activeTab="1"/>
  </bookViews>
  <sheets>
    <sheet name="ايستگاهها" sheetId="9" r:id="rId1"/>
    <sheet name="عملکرد" sheetId="10" r:id="rId2"/>
    <sheet name="بایگانی" sheetId="12" r:id="rId3"/>
  </sheets>
  <definedNames>
    <definedName name="_xlnm._FilterDatabase" localSheetId="0" hidden="1">ايستگاهها!$A$2:$A$16</definedName>
    <definedName name="_xlnm._FilterDatabase" localSheetId="1" hidden="1">عملکرد!$A$2:$A$17</definedName>
  </definedNames>
  <calcPr calcId="144525"/>
</workbook>
</file>

<file path=xl/calcChain.xml><?xml version="1.0" encoding="utf-8"?>
<calcChain xmlns="http://schemas.openxmlformats.org/spreadsheetml/2006/main">
  <c r="D17" i="10" l="1"/>
  <c r="AQ17" i="10"/>
  <c r="S17" i="10"/>
  <c r="O17" i="10"/>
  <c r="D16" i="10"/>
  <c r="B17" i="10"/>
  <c r="AX37" i="9"/>
  <c r="B16" i="9"/>
  <c r="AR15" i="9"/>
  <c r="D15" i="10" l="1"/>
  <c r="AX46" i="9"/>
  <c r="AX45" i="9"/>
  <c r="AX44" i="9"/>
  <c r="AX43" i="9"/>
  <c r="AX42" i="9"/>
  <c r="AX41" i="9"/>
  <c r="AX40" i="9"/>
  <c r="AX39" i="9"/>
  <c r="AX38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R14" i="10" l="1"/>
  <c r="AQ14" i="10"/>
  <c r="AR13" i="10"/>
  <c r="AQ13" i="10"/>
  <c r="AR12" i="10"/>
  <c r="AQ12" i="10"/>
  <c r="AQ10" i="10"/>
  <c r="D14" i="10"/>
  <c r="AM17" i="10" l="1"/>
  <c r="AN17" i="10"/>
  <c r="AO17" i="10"/>
  <c r="AP17" i="10"/>
  <c r="D13" i="10"/>
  <c r="AS12" i="9"/>
  <c r="AR12" i="9"/>
  <c r="AQ12" i="9"/>
  <c r="AP12" i="9"/>
  <c r="D12" i="10" l="1"/>
  <c r="D11" i="10" l="1"/>
  <c r="D10" i="10" l="1"/>
  <c r="D9" i="10" l="1"/>
  <c r="N17" i="10" l="1"/>
  <c r="D8" i="10"/>
  <c r="C17" i="10" l="1"/>
  <c r="D7" i="10" l="1"/>
  <c r="D5" i="10" l="1"/>
  <c r="D6" i="10" l="1"/>
  <c r="D23" i="9" l="1"/>
  <c r="E17" i="10" l="1"/>
  <c r="F17" i="10"/>
  <c r="G17" i="10"/>
  <c r="H17" i="10"/>
  <c r="I17" i="10"/>
  <c r="J17" i="10"/>
  <c r="K17" i="10"/>
  <c r="L17" i="10"/>
  <c r="M17" i="10"/>
  <c r="P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R11" i="10"/>
  <c r="AQ11" i="10"/>
  <c r="AS15" i="9"/>
  <c r="AQ15" i="9"/>
  <c r="AP15" i="9"/>
  <c r="AS13" i="9"/>
  <c r="AR13" i="9"/>
  <c r="AQ13" i="9"/>
  <c r="AP13" i="9"/>
  <c r="AS11" i="9"/>
  <c r="AR11" i="9"/>
  <c r="AQ11" i="9"/>
  <c r="AP11" i="9"/>
  <c r="AS14" i="9"/>
  <c r="AR14" i="9"/>
  <c r="AQ14" i="9"/>
  <c r="AP14" i="9"/>
  <c r="AS10" i="9"/>
  <c r="AR10" i="9"/>
  <c r="AQ10" i="9"/>
  <c r="AP10" i="9"/>
  <c r="AS5" i="9"/>
  <c r="AS6" i="9"/>
  <c r="AS7" i="9"/>
  <c r="AS8" i="9"/>
  <c r="AS9" i="9"/>
  <c r="AS4" i="9"/>
  <c r="AS16" i="9" s="1"/>
  <c r="AR5" i="9"/>
  <c r="AR6" i="9"/>
  <c r="AR7" i="9"/>
  <c r="AR8" i="9"/>
  <c r="AR9" i="9"/>
  <c r="AR4" i="9"/>
  <c r="AR16" i="9" s="1"/>
  <c r="AQ5" i="9"/>
  <c r="AQ6" i="9"/>
  <c r="AQ7" i="9"/>
  <c r="AQ8" i="9"/>
  <c r="AQ9" i="9"/>
  <c r="AQ4" i="9"/>
  <c r="AQ16" i="9" s="1"/>
  <c r="AP8" i="9"/>
  <c r="AP9" i="9"/>
  <c r="AP7" i="9"/>
  <c r="AP6" i="9"/>
  <c r="AP5" i="9"/>
  <c r="AP4" i="9"/>
  <c r="AP16" i="9" s="1"/>
  <c r="D32" i="9" l="1"/>
  <c r="D31" i="9"/>
  <c r="D30" i="9"/>
  <c r="D29" i="9"/>
  <c r="D28" i="9"/>
  <c r="D27" i="9"/>
  <c r="D26" i="9"/>
  <c r="D25" i="9"/>
  <c r="D24" i="9"/>
  <c r="AR8" i="10"/>
  <c r="AQ8" i="10"/>
  <c r="AR6" i="10" l="1"/>
  <c r="AR7" i="10"/>
  <c r="AR9" i="10"/>
  <c r="AR10" i="10"/>
  <c r="AQ6" i="10"/>
  <c r="AQ7" i="10"/>
  <c r="AQ9" i="10"/>
  <c r="AR5" i="10"/>
  <c r="AQ5" i="10"/>
  <c r="N5" i="12"/>
  <c r="N6" i="12"/>
  <c r="N7" i="12"/>
  <c r="N8" i="12"/>
  <c r="N9" i="12"/>
  <c r="N10" i="12"/>
  <c r="N11" i="12"/>
  <c r="N12" i="12"/>
  <c r="N13" i="12"/>
  <c r="N4" i="12"/>
  <c r="AR17" i="10" l="1"/>
</calcChain>
</file>

<file path=xl/sharedStrings.xml><?xml version="1.0" encoding="utf-8"?>
<sst xmlns="http://schemas.openxmlformats.org/spreadsheetml/2006/main" count="217" uniqueCount="103">
  <si>
    <t>جمع كل</t>
  </si>
  <si>
    <t>جمع کل</t>
  </si>
  <si>
    <t xml:space="preserve">ماه </t>
  </si>
  <si>
    <t>فروردين</t>
  </si>
  <si>
    <t>ارديبهشت</t>
  </si>
  <si>
    <t>خرداد</t>
  </si>
  <si>
    <t xml:space="preserve">تير </t>
  </si>
  <si>
    <t>مرداد</t>
  </si>
  <si>
    <t>شهريور</t>
  </si>
  <si>
    <t xml:space="preserve">مهر </t>
  </si>
  <si>
    <t>آبان</t>
  </si>
  <si>
    <t>آذر</t>
  </si>
  <si>
    <t>بهمن</t>
  </si>
  <si>
    <t>اسفند</t>
  </si>
  <si>
    <t>ايستگاه  1</t>
  </si>
  <si>
    <t>ايستگاه  3</t>
  </si>
  <si>
    <t>ايستگاه 2</t>
  </si>
  <si>
    <t>تعداد حوادث</t>
  </si>
  <si>
    <t>جمع کلی ايستگاهها</t>
  </si>
  <si>
    <t>بازديد اماكن</t>
  </si>
  <si>
    <t>شارژ كپسول</t>
  </si>
  <si>
    <t>آب حمل شده</t>
  </si>
  <si>
    <t>داخل شهر</t>
  </si>
  <si>
    <t>خارج از شهر</t>
  </si>
  <si>
    <t>ساعت</t>
  </si>
  <si>
    <t>اداري</t>
  </si>
  <si>
    <t>كسبي وتجاري</t>
  </si>
  <si>
    <t>پودر هوا</t>
  </si>
  <si>
    <t>پودر گاز</t>
  </si>
  <si>
    <t>co2</t>
  </si>
  <si>
    <t xml:space="preserve">آب  به فقره </t>
  </si>
  <si>
    <t>وسيله نقليه</t>
  </si>
  <si>
    <t>آتش نشانان</t>
  </si>
  <si>
    <t>شهرستانها</t>
  </si>
  <si>
    <t>ادارات و سازمانهاي دولتي</t>
  </si>
  <si>
    <t>كارخانجات و شركتها</t>
  </si>
  <si>
    <t>نفر</t>
  </si>
  <si>
    <t>ارگانهاي نظامي و انتظامي</t>
  </si>
  <si>
    <t>سپاه و بسيج</t>
  </si>
  <si>
    <t>نيروي انتظامي</t>
  </si>
  <si>
    <t>ارتش</t>
  </si>
  <si>
    <t>آموزش و پرورش ( مقاطع مختلف )</t>
  </si>
  <si>
    <t>آمادگي و ابتدائي</t>
  </si>
  <si>
    <t>راهنمايي</t>
  </si>
  <si>
    <t>دبيرستان</t>
  </si>
  <si>
    <t>ساعات آموزش</t>
  </si>
  <si>
    <t>تعداد نفرات آموزش ديده</t>
  </si>
  <si>
    <t>مهر</t>
  </si>
  <si>
    <t>فروردین</t>
  </si>
  <si>
    <t>اردیبهشت</t>
  </si>
  <si>
    <t>تیر</t>
  </si>
  <si>
    <t>شهریور</t>
  </si>
  <si>
    <t>دی</t>
  </si>
  <si>
    <t>جمع</t>
  </si>
  <si>
    <t>تایپ نامه های اداری</t>
  </si>
  <si>
    <t xml:space="preserve">تکثیر مکاتبات اداری </t>
  </si>
  <si>
    <t>بایگا نی پرونده ها ی اداری</t>
  </si>
  <si>
    <t>بایگانی گواحی حریق و برگه های حوادث</t>
  </si>
  <si>
    <t>بایگانی گزارشهای روزانه سازمان</t>
  </si>
  <si>
    <t>برگه های ماموریت خودروهای سازمان</t>
  </si>
  <si>
    <t>بایگانی برگه های آبرسانی</t>
  </si>
  <si>
    <t>بایگانی نقشه ها و نامه ها</t>
  </si>
  <si>
    <t>بایگانی استعلامهای اتحادیه ها و صنوف</t>
  </si>
  <si>
    <t>بایگانی برگه مرخصی ساعتی و برگه ماموریت</t>
  </si>
  <si>
    <t xml:space="preserve"> </t>
  </si>
  <si>
    <t>دقيقه</t>
  </si>
  <si>
    <t>ايستگاه 5</t>
  </si>
  <si>
    <t>ايستگاه  6</t>
  </si>
  <si>
    <t>ايستگاه 7</t>
  </si>
  <si>
    <t>ايستگاه 4</t>
  </si>
  <si>
    <t>مورد نیاز</t>
  </si>
  <si>
    <t>آمار وعملکرد واحد بایگانی سازمان آتش نشانی شهرداری ارومیه در سال 92</t>
  </si>
  <si>
    <t>تعدا د ماموريت خودروهاي اطفا</t>
  </si>
  <si>
    <t>تعداد ماموريت خودروهاي نجات</t>
  </si>
  <si>
    <t xml:space="preserve">تعداد آتش نشان درماموريت </t>
  </si>
  <si>
    <t xml:space="preserve">زمان عمليات </t>
  </si>
  <si>
    <t>ثانيه</t>
  </si>
  <si>
    <t>ايستگاه  8</t>
  </si>
  <si>
    <t>ايستگاه 9</t>
  </si>
  <si>
    <t xml:space="preserve">بيوورسال </t>
  </si>
  <si>
    <t xml:space="preserve">داوطلب -اداری </t>
  </si>
  <si>
    <t xml:space="preserve">آموزش همگانی </t>
  </si>
  <si>
    <t>ايستگاه 10</t>
  </si>
  <si>
    <t>ایستگاه 2</t>
  </si>
  <si>
    <t>ایستگاه 1</t>
  </si>
  <si>
    <t>ایستگاه 3</t>
  </si>
  <si>
    <t>ایستگاه 5</t>
  </si>
  <si>
    <t>ایستگاه 6</t>
  </si>
  <si>
    <t>ایستگاه 7</t>
  </si>
  <si>
    <t>ایستگاه 8</t>
  </si>
  <si>
    <t>ایستگاه 9</t>
  </si>
  <si>
    <t>طول</t>
  </si>
  <si>
    <t>عرض</t>
  </si>
  <si>
    <t>تعداد</t>
  </si>
  <si>
    <t xml:space="preserve">ایستگاه 4 </t>
  </si>
  <si>
    <t>ایستگاه 10</t>
  </si>
  <si>
    <t>آمارعملکرد ايستگاههای سازمان آتش نشاني وخدمات ايمني شهرداری اروميه در  سال 1396</t>
  </si>
  <si>
    <t>نمودار تعداد حوادث گزارش شده به ایستگاه های سازمان آتش نشانی در سال 1396</t>
  </si>
  <si>
    <t>آمار عملکرد سازمان آتش نشاني و خدمات ايمني شهرداری اروميه در  سال 1396</t>
  </si>
  <si>
    <t>آمار عملکرد واحد آموزش سازمان آتش نشاني و خدمات ايمني شهرداری اروميه در  سال 1396</t>
  </si>
  <si>
    <t>آب وگاز</t>
  </si>
  <si>
    <t>دانشجو</t>
  </si>
  <si>
    <t>دانشگاه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</si>
</sst>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78"/>
    </font>
    <font>
      <sz val="10"/>
      <name val="Arial"/>
      <charset val="178"/>
    </font>
    <font>
      <sz val="8"/>
      <name val="Arial"/>
      <charset val="178"/>
    </font>
    <font>
      <b/>
      <sz val="10"/>
      <name val="B Nazanin"/>
      <charset val="178"/>
    </font>
    <font>
      <b/>
      <sz val="9"/>
      <name val="B Nazanin"/>
      <charset val="178"/>
    </font>
    <font>
      <b/>
      <sz val="11"/>
      <name val="B Nazanin"/>
      <charset val="178"/>
    </font>
    <font>
      <b/>
      <sz val="14"/>
      <name val="B Nazanin"/>
      <charset val="178"/>
    </font>
    <font>
      <sz val="10"/>
      <name val="B Nazanin"/>
      <charset val="178"/>
    </font>
    <font>
      <b/>
      <sz val="12"/>
      <name val="B Titr"/>
      <charset val="178"/>
    </font>
    <font>
      <b/>
      <sz val="10"/>
      <name val="B Traffic"/>
      <charset val="178"/>
    </font>
    <font>
      <sz val="10"/>
      <name val="B Mitra"/>
      <charset val="178"/>
    </font>
    <font>
      <sz val="9"/>
      <name val="B Traffic"/>
      <charset val="178"/>
    </font>
    <font>
      <sz val="10"/>
      <name val="B Traffic"/>
      <charset val="178"/>
    </font>
    <font>
      <sz val="10"/>
      <color theme="0"/>
      <name val="B Nazanin"/>
      <charset val="178"/>
    </font>
    <font>
      <sz val="12"/>
      <name val="B Mitra"/>
      <charset val="178"/>
    </font>
    <font>
      <sz val="11"/>
      <name val="B Titr"/>
      <charset val="178"/>
    </font>
    <font>
      <sz val="10"/>
      <color theme="1"/>
      <name val="B Nazanin"/>
      <charset val="178"/>
    </font>
    <font>
      <sz val="7"/>
      <color theme="1"/>
      <name val="B Traffic"/>
      <charset val="178"/>
    </font>
    <font>
      <sz val="7"/>
      <name val="B Traffic"/>
      <charset val="178"/>
    </font>
    <font>
      <sz val="8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0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7" borderId="6" xfId="1" applyFont="1" applyFill="1" applyBorder="1" applyAlignment="1">
      <alignment horizontal="centerContinuous" vertical="center"/>
    </xf>
    <xf numFmtId="0" fontId="10" fillId="7" borderId="9" xfId="1" applyFont="1" applyFill="1" applyBorder="1" applyAlignment="1">
      <alignment horizontal="center" vertical="center" textRotation="90"/>
    </xf>
    <xf numFmtId="0" fontId="10" fillId="7" borderId="9" xfId="1" applyFont="1" applyFill="1" applyBorder="1" applyAlignment="1">
      <alignment horizontal="center" vertical="center" textRotation="90" shrinkToFit="1"/>
    </xf>
    <xf numFmtId="0" fontId="10" fillId="7" borderId="10" xfId="1" applyFont="1" applyFill="1" applyBorder="1" applyAlignment="1">
      <alignment horizontal="center" vertical="center" textRotation="90" shrinkToFit="1"/>
    </xf>
    <xf numFmtId="0" fontId="10" fillId="5" borderId="8" xfId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1" fontId="12" fillId="5" borderId="6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" fontId="12" fillId="6" borderId="9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/>
    </xf>
    <xf numFmtId="0" fontId="17" fillId="6" borderId="9" xfId="1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/>
    </xf>
    <xf numFmtId="0" fontId="17" fillId="10" borderId="9" xfId="1" applyFont="1" applyFill="1" applyBorder="1" applyAlignment="1">
      <alignment horizontal="center" vertical="center"/>
    </xf>
    <xf numFmtId="0" fontId="18" fillId="9" borderId="9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6" borderId="9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shrinkToFit="1"/>
    </xf>
    <xf numFmtId="0" fontId="14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_Sheet1_1" xfId="1"/>
  </cellStyles>
  <dxfs count="0"/>
  <tableStyles count="0" defaultTableStyle="TableStyleMedium9" defaultPivotStyle="PivotStyleLight16"/>
  <colors>
    <mruColors>
      <color rgb="FFFDE9D9"/>
      <color rgb="FFFCD5B4"/>
      <color rgb="FFFFCC00"/>
      <color rgb="FFFFCC99"/>
      <color rgb="FFFE5144"/>
      <color rgb="FFFFFF66"/>
      <color rgb="FFFFCC66"/>
      <color rgb="FFFF9900"/>
      <color rgb="FFFF3333"/>
      <color rgb="FFFE9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893572165376E-2"/>
          <c:y val="1.5496795467152097E-2"/>
          <c:w val="0.95541494855219755"/>
          <c:h val="0.97333333333333338"/>
        </c:manualLayout>
      </c:layout>
      <c:bubbleChart>
        <c:varyColors val="0"/>
        <c:ser>
          <c:idx val="0"/>
          <c:order val="0"/>
          <c:tx>
            <c:strRef>
              <c:f>ايستگاهها!$AX$37:$AX$46</c:f>
              <c:strCache>
                <c:ptCount val="1"/>
                <c:pt idx="0">
                  <c:v>302 233 77 124 130 122 68 48 18 27</c:v>
                </c:pt>
              </c:strCache>
            </c:strRef>
          </c:tx>
          <c:spPr>
            <a:solidFill>
              <a:srgbClr val="00B0F0">
                <a:alpha val="96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2446690487977884"/>
                  <c:y val="-3.7398349654226386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defRPr>
                    </a:pPr>
                    <a:r>
                      <a:rPr lang="fa-IR" sz="1000" baseline="0">
                        <a:solidFill>
                          <a:schemeClr val="tx1"/>
                        </a:solidFill>
                      </a:rPr>
                      <a:t> </a:t>
                    </a:r>
                    <a:r>
                      <a:rPr lang="fa-IR" sz="1000" baseline="0">
                        <a:solidFill>
                          <a:schemeClr val="tx1"/>
                        </a:solidFill>
                        <a:cs typeface="B Titr" panose="00000700000000000000" pitchFamily="2" charset="-78"/>
                      </a:rPr>
                      <a:t>ایستگاه</a:t>
                    </a:r>
                    <a:r>
                      <a:rPr lang="fa-IR" sz="1000" baseline="0">
                        <a:solidFill>
                          <a:schemeClr val="tx1"/>
                        </a:solidFill>
                      </a:rPr>
                      <a:t> </a:t>
                    </a:r>
                    <a:r>
                      <a:rPr lang="fa-IR" sz="1000" baseline="0">
                        <a:solidFill>
                          <a:schemeClr val="tx1"/>
                        </a:solidFill>
                        <a:latin typeface="F_Koodak" panose="05000000000000000000" pitchFamily="2" charset="2"/>
                        <a:cs typeface="B Titr" panose="00000700000000000000" pitchFamily="2" charset="-78"/>
                      </a:rPr>
                      <a:t>1</a:t>
                    </a:r>
                    <a:r>
                      <a:rPr lang="fa-IR" sz="1000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defRPr>
                    </a:pPr>
                    <a:r>
                      <a:rPr lang="fa-IR" sz="1000" baseline="0">
                        <a:solidFill>
                          <a:schemeClr val="tx1"/>
                        </a:solidFill>
                        <a:cs typeface="B Titr" panose="00000700000000000000" pitchFamily="2" charset="-78"/>
                      </a:rPr>
                      <a:t>302</a:t>
                    </a:r>
                    <a:endParaRPr lang="fa-I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51-401C-91CA-597F256EBECE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0.10245319154898494"/>
                  <c:y val="4.067341967609969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 algn="ctr" rtl="1">
                      <a:defRPr lang="en-US" sz="1000" b="0" i="0" u="none" strike="noStrike" kern="1200" baseline="0">
                        <a:solidFill>
                          <a:schemeClr val="tx1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defRPr>
                    </a:pPr>
                    <a:r>
                      <a:rPr lang="fa-IR" sz="1000" b="0" i="0" u="none" strike="noStrike" kern="1200" baseline="0">
                        <a:solidFill>
                          <a:schemeClr val="tx1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rPr>
                      <a:t>ایستگاه 2 </a:t>
                    </a:r>
                  </a:p>
                  <a:p>
                    <a:pPr algn="ctr" rtl="1">
                      <a:defRPr lang="en-US" sz="1000" b="0" i="0" u="none" strike="noStrike" kern="1200" baseline="0">
                        <a:solidFill>
                          <a:schemeClr val="tx1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defRPr>
                    </a:pPr>
                    <a:r>
                      <a:rPr lang="fa-IR" sz="1000" b="0" i="0" u="none" strike="noStrike" kern="1200" baseline="0">
                        <a:solidFill>
                          <a:schemeClr val="tx1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rPr>
                      <a:t>233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51-401C-91CA-597F256EBE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fa-IR">
                        <a:cs typeface="B Titr" panose="00000700000000000000" pitchFamily="2" charset="-78"/>
                      </a:rPr>
                      <a:t>ایستگاه 3</a:t>
                    </a:r>
                  </a:p>
                  <a:p>
                    <a:r>
                      <a:rPr lang="fa-IR" sz="1200">
                        <a:cs typeface="B Nazanin" pitchFamily="2" charset="-78"/>
                      </a:rPr>
                      <a:t>77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51-401C-91CA-597F256EBE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 algn="ctr" rtl="1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B Titr" panose="00000700000000000000" pitchFamily="2" charset="-78"/>
                      </a:defRPr>
                    </a:pPr>
                    <a:r>
                      <a:rPr lang="fa-IR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B Titr" panose="00000700000000000000" pitchFamily="2" charset="-78"/>
                      </a:rPr>
                      <a:t>ایستگاه 4</a:t>
                    </a:r>
                  </a:p>
                  <a:p>
                    <a:pPr algn="ctr" rtl="1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B Titr" panose="00000700000000000000" pitchFamily="2" charset="-78"/>
                      </a:defRPr>
                    </a:pPr>
                    <a:r>
                      <a:rPr lang="fa-IR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B Titr" panose="00000700000000000000" pitchFamily="2" charset="-78"/>
                      </a:rPr>
                      <a:t>124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851-401C-91CA-597F256EBE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797405873819366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fa-IR">
                        <a:cs typeface="B Titr" panose="00000700000000000000" pitchFamily="2" charset="-78"/>
                      </a:rPr>
                      <a:t>ایستگاه 5</a:t>
                    </a:r>
                  </a:p>
                  <a:p>
                    <a:r>
                      <a:rPr lang="fa-IR" sz="1200">
                        <a:cs typeface="B Nazanin" pitchFamily="2" charset="-78"/>
                      </a:rPr>
                      <a:t>130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851-401C-91CA-597F256EBE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 algn="ctr" rtl="1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B Titr" panose="00000700000000000000" pitchFamily="2" charset="-78"/>
                      </a:defRPr>
                    </a:pPr>
                    <a:r>
                      <a:rPr lang="fa-IR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B Titr" panose="00000700000000000000" pitchFamily="2" charset="-78"/>
                      </a:rPr>
                      <a:t>ایستگاه 6</a:t>
                    </a:r>
                  </a:p>
                  <a:p>
                    <a:pPr algn="ctr" rtl="1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B Titr" panose="00000700000000000000" pitchFamily="2" charset="-78"/>
                      </a:defRPr>
                    </a:pPr>
                    <a:r>
                      <a:rPr lang="fa-IR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B Titr" panose="00000700000000000000" pitchFamily="2" charset="-78"/>
                      </a:rPr>
                      <a:t>122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851-401C-91CA-597F256EBE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fa-IR">
                        <a:cs typeface="B Titr" panose="00000700000000000000" pitchFamily="2" charset="-78"/>
                      </a:rPr>
                      <a:t>ایستگاه 7</a:t>
                    </a:r>
                  </a:p>
                  <a:p>
                    <a:r>
                      <a:rPr lang="fa-IR"/>
                      <a:t>68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defRPr>
                    </a:pPr>
                    <a:r>
                      <a:rPr lang="fa-IR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rPr>
                      <a:t>ایستگاه 8</a:t>
                    </a:r>
                  </a:p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defRPr>
                    </a:pPr>
                    <a:r>
                      <a:rPr lang="fa-IR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rPr>
                      <a:t>48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851-401C-91CA-597F256EBE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668709573771055E-2"/>
                  <c:y val="3.42623959968064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 algn="ctr">
                      <a:def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defRPr>
                    </a:pPr>
                    <a:r>
                      <a:rPr lang="fa-IR" sz="1000" b="0" i="0" u="none" strike="noStrike" kern="1200" baseline="0">
                        <a:solidFill>
                          <a:sysClr val="windowText" lastClr="000000"/>
                        </a:solidFill>
                        <a:latin typeface="F_Koodak" panose="05000000000000000000" pitchFamily="2" charset="2"/>
                        <a:ea typeface="+mn-ea"/>
                        <a:cs typeface="+mn-cs"/>
                      </a:rPr>
                      <a:t>ایستگاه 9و10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851-401C-91CA-597F256EBE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58091135935575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fa-IR"/>
                      <a:t>27و18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ايستگاهها!$AV$37:$AV$46</c:f>
              <c:numCache>
                <c:formatCode>General</c:formatCode>
                <c:ptCount val="10"/>
                <c:pt idx="0">
                  <c:v>10.8</c:v>
                </c:pt>
                <c:pt idx="1">
                  <c:v>12</c:v>
                </c:pt>
                <c:pt idx="2">
                  <c:v>3.2</c:v>
                </c:pt>
                <c:pt idx="3">
                  <c:v>5.6</c:v>
                </c:pt>
                <c:pt idx="4">
                  <c:v>10.65</c:v>
                </c:pt>
                <c:pt idx="5">
                  <c:v>8.5</c:v>
                </c:pt>
                <c:pt idx="6">
                  <c:v>6.9</c:v>
                </c:pt>
                <c:pt idx="7">
                  <c:v>13.2</c:v>
                </c:pt>
                <c:pt idx="8">
                  <c:v>15.6</c:v>
                </c:pt>
                <c:pt idx="9">
                  <c:v>15.6</c:v>
                </c:pt>
              </c:numCache>
            </c:numRef>
          </c:xVal>
          <c:yVal>
            <c:numRef>
              <c:f>ايستگاهها!$AW$37:$AW$46</c:f>
              <c:numCache>
                <c:formatCode>General</c:formatCode>
                <c:ptCount val="10"/>
                <c:pt idx="0">
                  <c:v>187</c:v>
                </c:pt>
                <c:pt idx="1">
                  <c:v>137</c:v>
                </c:pt>
                <c:pt idx="2">
                  <c:v>146</c:v>
                </c:pt>
                <c:pt idx="3">
                  <c:v>87</c:v>
                </c:pt>
                <c:pt idx="4">
                  <c:v>32</c:v>
                </c:pt>
                <c:pt idx="5">
                  <c:v>236</c:v>
                </c:pt>
                <c:pt idx="6">
                  <c:v>8</c:v>
                </c:pt>
                <c:pt idx="7">
                  <c:v>220</c:v>
                </c:pt>
                <c:pt idx="8">
                  <c:v>224</c:v>
                </c:pt>
                <c:pt idx="9">
                  <c:v>224</c:v>
                </c:pt>
              </c:numCache>
            </c:numRef>
          </c:yVal>
          <c:bubbleSize>
            <c:numRef>
              <c:f>ايستگاهها!$AX$37:$AX$46</c:f>
              <c:numCache>
                <c:formatCode>General</c:formatCode>
                <c:ptCount val="10"/>
                <c:pt idx="0">
                  <c:v>302</c:v>
                </c:pt>
                <c:pt idx="1">
                  <c:v>233</c:v>
                </c:pt>
                <c:pt idx="2">
                  <c:v>77</c:v>
                </c:pt>
                <c:pt idx="3">
                  <c:v>124</c:v>
                </c:pt>
                <c:pt idx="4">
                  <c:v>130</c:v>
                </c:pt>
                <c:pt idx="5">
                  <c:v>122</c:v>
                </c:pt>
                <c:pt idx="6">
                  <c:v>68</c:v>
                </c:pt>
                <c:pt idx="7">
                  <c:v>48</c:v>
                </c:pt>
                <c:pt idx="8">
                  <c:v>18</c:v>
                </c:pt>
                <c:pt idx="9">
                  <c:v>27</c:v>
                </c:pt>
              </c:numCache>
            </c:numRef>
          </c:bubbleSize>
          <c:bubble3D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851-401C-91CA-597F256EBE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173381504"/>
        <c:axId val="173383040"/>
      </c:bubbleChart>
      <c:valAx>
        <c:axId val="173381504"/>
        <c:scaling>
          <c:orientation val="minMax"/>
          <c:max val="1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83040"/>
        <c:crosses val="autoZero"/>
        <c:crossBetween val="midCat"/>
      </c:valAx>
      <c:valAx>
        <c:axId val="17338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81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all" spc="50" baseline="0">
                <a:solidFill>
                  <a:schemeClr val="bg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/>
              <a:t>نمودار</a:t>
            </a:r>
            <a:r>
              <a:rPr lang="fa-IR" sz="1100" baseline="0"/>
              <a:t> تعداد حوادث گزارش شده به سازمان آتش نشانی در سال 1396</a:t>
            </a:r>
            <a:endParaRPr lang="en-US" sz="1100"/>
          </a:p>
        </c:rich>
      </c:tx>
      <c:layout/>
      <c:overlay val="0"/>
      <c:spPr>
        <a:solidFill>
          <a:schemeClr val="accent1"/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CD05-41A9-AB05-3E7F2A162DDC}"/>
              </c:ext>
            </c:extLst>
          </c:dPt>
          <c:dLbls>
            <c:dLbl>
              <c:idx val="2"/>
              <c:layout>
                <c:manualLayout>
                  <c:x val="2.22671175105339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136940084270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ايستگاهها!$A$4:$A$15</c:f>
              <c:strCache>
                <c:ptCount val="11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مهر</c:v>
                </c:pt>
                <c:pt idx="6">
                  <c:v>آبان</c:v>
                </c:pt>
                <c:pt idx="7">
                  <c:v>آذر</c:v>
                </c:pt>
                <c:pt idx="8">
                  <c:v>دی</c:v>
                </c:pt>
                <c:pt idx="9">
                  <c:v>بهمن</c:v>
                </c:pt>
                <c:pt idx="10">
                  <c:v>اسفند</c:v>
                </c:pt>
              </c:strCache>
            </c:strRef>
          </c:cat>
          <c:val>
            <c:numRef>
              <c:f>ايستگاهها!$AP$4:$AP$15</c:f>
              <c:numCache>
                <c:formatCode>General</c:formatCode>
                <c:ptCount val="11"/>
                <c:pt idx="0">
                  <c:v>97</c:v>
                </c:pt>
                <c:pt idx="1">
                  <c:v>105</c:v>
                </c:pt>
                <c:pt idx="2">
                  <c:v>160</c:v>
                </c:pt>
                <c:pt idx="3">
                  <c:v>159</c:v>
                </c:pt>
                <c:pt idx="4">
                  <c:v>137</c:v>
                </c:pt>
                <c:pt idx="5">
                  <c:v>93</c:v>
                </c:pt>
                <c:pt idx="6">
                  <c:v>83</c:v>
                </c:pt>
                <c:pt idx="7">
                  <c:v>82</c:v>
                </c:pt>
                <c:pt idx="8">
                  <c:v>83</c:v>
                </c:pt>
                <c:pt idx="9">
                  <c:v>81</c:v>
                </c:pt>
                <c:pt idx="10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CA-4952-856B-F4E7FD9D6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74087168"/>
        <c:axId val="174090112"/>
        <c:axId val="0"/>
      </c:bar3DChart>
      <c:catAx>
        <c:axId val="1740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Farnaz_q" panose="00000400000000000000" pitchFamily="2" charset="-78"/>
              </a:defRPr>
            </a:pPr>
            <a:endParaRPr lang="en-US"/>
          </a:p>
        </c:txPr>
        <c:crossAx val="174090112"/>
        <c:crosses val="autoZero"/>
        <c:auto val="1"/>
        <c:lblAlgn val="ctr"/>
        <c:lblOffset val="100"/>
        <c:noMultiLvlLbl val="0"/>
      </c:catAx>
      <c:valAx>
        <c:axId val="17409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7408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CC00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all" spc="50" baseline="0">
                <a:solidFill>
                  <a:schemeClr val="bg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/>
              <a:t>نمودار تعداد حوادث گزارش شده به ایستگاههای</a:t>
            </a:r>
            <a:r>
              <a:rPr lang="fa-IR" sz="1100" baseline="0"/>
              <a:t> آتش نشانی در سال 1396</a:t>
            </a:r>
            <a:endParaRPr lang="en-US" sz="1100"/>
          </a:p>
        </c:rich>
      </c:tx>
      <c:layout/>
      <c:overlay val="0"/>
      <c:spPr>
        <a:solidFill>
          <a:schemeClr val="accent1"/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CD05-41A9-AB05-3E7F2A162D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(ايستگاهها!$B$2,ايستگاهها!$F$2,ايستگاهها!$J$2,ايستگاهها!$N$2,ايستگاهها!$R$2,ايستگاهها!$V$2,ايستگاهها!$Z$2,ايستگاهها!$AD$2,ايستگاهها!$AH$2,ايستگاهها!$AL$2)</c:f>
              <c:strCache>
                <c:ptCount val="10"/>
                <c:pt idx="0">
                  <c:v>ايستگاه  1</c:v>
                </c:pt>
                <c:pt idx="1">
                  <c:v>ايستگاه 2</c:v>
                </c:pt>
                <c:pt idx="2">
                  <c:v>ايستگاه  3</c:v>
                </c:pt>
                <c:pt idx="3">
                  <c:v>ايستگاه 4</c:v>
                </c:pt>
                <c:pt idx="4">
                  <c:v>ايستگاه 5</c:v>
                </c:pt>
                <c:pt idx="5">
                  <c:v>ايستگاه  6</c:v>
                </c:pt>
                <c:pt idx="6">
                  <c:v>ايستگاه 7</c:v>
                </c:pt>
                <c:pt idx="7">
                  <c:v>ايستگاه  8</c:v>
                </c:pt>
                <c:pt idx="8">
                  <c:v>ايستگاه 9</c:v>
                </c:pt>
                <c:pt idx="9">
                  <c:v>ايستگاه 10</c:v>
                </c:pt>
              </c:strCache>
            </c:strRef>
          </c:cat>
          <c:val>
            <c:numRef>
              <c:f>(ايستگاهها!$B$16,ايستگاهها!$F$16,ايستگاهها!$J$16,ايستگاهها!$N$16,ايستگاهها!$R$16,ايستگاهها!$V$16,ايستگاهها!$Z$16,ايستگاهها!$AD$16,ايستگاهها!$AH$16,ايستگاهها!$AL$16)</c:f>
              <c:numCache>
                <c:formatCode>General</c:formatCode>
                <c:ptCount val="10"/>
                <c:pt idx="0">
                  <c:v>302</c:v>
                </c:pt>
                <c:pt idx="1">
                  <c:v>233</c:v>
                </c:pt>
                <c:pt idx="2">
                  <c:v>77</c:v>
                </c:pt>
                <c:pt idx="3">
                  <c:v>124</c:v>
                </c:pt>
                <c:pt idx="4">
                  <c:v>130</c:v>
                </c:pt>
                <c:pt idx="5">
                  <c:v>122</c:v>
                </c:pt>
                <c:pt idx="6">
                  <c:v>68</c:v>
                </c:pt>
                <c:pt idx="7">
                  <c:v>48</c:v>
                </c:pt>
                <c:pt idx="8">
                  <c:v>18</c:v>
                </c:pt>
                <c:pt idx="9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CA-4952-856B-F4E7FD9D6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74123264"/>
        <c:axId val="174617728"/>
        <c:axId val="0"/>
      </c:bar3DChart>
      <c:catAx>
        <c:axId val="1741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Farnaz_q" panose="00000400000000000000" pitchFamily="2" charset="-78"/>
              </a:defRPr>
            </a:pPr>
            <a:endParaRPr lang="en-US"/>
          </a:p>
        </c:txPr>
        <c:crossAx val="174617728"/>
        <c:crosses val="autoZero"/>
        <c:auto val="1"/>
        <c:lblAlgn val="ctr"/>
        <c:lblOffset val="100"/>
        <c:noMultiLvlLbl val="0"/>
      </c:catAx>
      <c:valAx>
        <c:axId val="17461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7412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C0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" r="0" t="0.75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سهم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هر یک از ایستگاه های آتش نشانی از تعداد حوادث گزارش شده در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50523100175686186"/>
          <c:y val="2.42606086037924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5916250732604987E-2"/>
          <c:y val="9.2964254745254993E-2"/>
          <c:w val="0.41526651488321903"/>
          <c:h val="0.88159517390358277"/>
        </c:manualLayout>
      </c:layout>
      <c:doughnutChart>
        <c:varyColors val="1"/>
        <c:ser>
          <c:idx val="0"/>
          <c:order val="0"/>
          <c:tx>
            <c:strRef>
              <c:f>ايستگاهها!$A$23:$A$31</c:f>
              <c:strCache>
                <c:ptCount val="1"/>
                <c:pt idx="0">
                  <c:v>ایستگاه 1 ایستگاه 2 ایستگاه 3 ایستگاه 4  ایستگاه 5 ایستگاه 6 ایستگاه 7 ایستگاه 8 ایستگاه 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4D9-4DF1-B9B4-352D224EB8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E4D9-4DF1-B9B4-352D224EB8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E4D9-4DF1-B9B4-352D224EB8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E4D9-4DF1-B9B4-352D224EB8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E4D9-4DF1-B9B4-352D224EB84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07-4E4D-B9FB-CB5E7E428B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07-4E4D-B9FB-CB5E7E428B2A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E4D9-4DF1-B9B4-352D224EB84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F07-4E4D-B9FB-CB5E7E428B2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fa-IR">
                        <a:cs typeface="B Traffic" pitchFamily="2" charset="-78"/>
                      </a:rPr>
                      <a:t>25</a:t>
                    </a:r>
                    <a:r>
                      <a:rPr lang="fa-IR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fa-IR"/>
                      <a:t>18%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fa-IR"/>
                      <a:t>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fa-IR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fa-IR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fa-IR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fa-IR"/>
                      <a:t>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fa-IR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278072949348996E-2"/>
                  <c:y val="-0.12130304301896212"/>
                </c:manualLayout>
              </c:layout>
              <c:tx>
                <c:rich>
                  <a:bodyPr/>
                  <a:lstStyle/>
                  <a:p>
                    <a:r>
                      <a:rPr lang="fa-IR"/>
                      <a:t>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380267286803312E-2"/>
                  <c:y val="-0.11725960825166339"/>
                </c:manualLayout>
              </c:layout>
              <c:tx>
                <c:rich>
                  <a:bodyPr/>
                  <a:lstStyle/>
                  <a:p>
                    <a:r>
                      <a:rPr lang="fa-IR"/>
                      <a:t>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ايستگاهها!$A$23:$A$32</c:f>
              <c:strCache>
                <c:ptCount val="10"/>
                <c:pt idx="0">
                  <c:v>ایستگاه 1</c:v>
                </c:pt>
                <c:pt idx="1">
                  <c:v>ایستگاه 2</c:v>
                </c:pt>
                <c:pt idx="2">
                  <c:v>ایستگاه 3</c:v>
                </c:pt>
                <c:pt idx="3">
                  <c:v>ایستگاه 4 </c:v>
                </c:pt>
                <c:pt idx="4">
                  <c:v>ایستگاه 5</c:v>
                </c:pt>
                <c:pt idx="5">
                  <c:v>ایستگاه 6</c:v>
                </c:pt>
                <c:pt idx="6">
                  <c:v>ایستگاه 7</c:v>
                </c:pt>
                <c:pt idx="7">
                  <c:v>ایستگاه 8</c:v>
                </c:pt>
                <c:pt idx="8">
                  <c:v>ایستگاه 9</c:v>
                </c:pt>
                <c:pt idx="9">
                  <c:v>ایستگاه 10</c:v>
                </c:pt>
              </c:strCache>
            </c:strRef>
          </c:cat>
          <c:val>
            <c:numRef>
              <c:f>ايستگاهها!$D$23:$D$32</c:f>
              <c:numCache>
                <c:formatCode>General</c:formatCode>
                <c:ptCount val="10"/>
                <c:pt idx="0">
                  <c:v>302</c:v>
                </c:pt>
                <c:pt idx="1">
                  <c:v>233</c:v>
                </c:pt>
                <c:pt idx="2">
                  <c:v>77</c:v>
                </c:pt>
                <c:pt idx="3">
                  <c:v>124</c:v>
                </c:pt>
                <c:pt idx="4">
                  <c:v>130</c:v>
                </c:pt>
                <c:pt idx="5">
                  <c:v>122</c:v>
                </c:pt>
                <c:pt idx="6">
                  <c:v>68</c:v>
                </c:pt>
                <c:pt idx="7">
                  <c:v>48</c:v>
                </c:pt>
                <c:pt idx="8">
                  <c:v>18</c:v>
                </c:pt>
                <c:pt idx="9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2-4DD1-A15C-081F4C759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66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98182325787452"/>
          <c:y val="0.17038010686911151"/>
          <c:w val="0.14660651000252764"/>
          <c:h val="0.78724723154625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B Tita"/>
              <a:ea typeface="+mn-ea"/>
              <a:cs typeface="B Nazanin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00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 b="1">
                <a:cs typeface="B Titr" panose="00000700000000000000" pitchFamily="2" charset="-78"/>
              </a:rPr>
              <a:t>سهم</a:t>
            </a:r>
            <a:r>
              <a:rPr lang="fa-IR" sz="1100" b="1" baseline="0">
                <a:cs typeface="B Titr" panose="00000700000000000000" pitchFamily="2" charset="-78"/>
              </a:rPr>
              <a:t> داخل و خارج شهر از تعداد حوادث گزارش شده به سازمان آتش نشانی در سال 1396</a:t>
            </a:r>
            <a:endParaRPr lang="en-US" sz="1100" b="1">
              <a:cs typeface="B Titr" panose="00000700000000000000" pitchFamily="2" charset="-78"/>
            </a:endParaRPr>
          </a:p>
        </c:rich>
      </c:tx>
      <c:layout/>
      <c:overlay val="0"/>
      <c:spPr>
        <a:solidFill>
          <a:srgbClr val="C0504D">
            <a:lumMod val="40000"/>
            <a:lumOff val="60000"/>
          </a:srgbClr>
        </a:solidFill>
        <a:ln>
          <a:noFill/>
        </a:ln>
        <a:effectLst/>
      </c:spPr>
    </c:title>
    <c:autoTitleDeleted val="0"/>
    <c:view3D>
      <c:rotX val="30"/>
      <c:rotY val="3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C6-47EC-9B7A-D1112FADED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C6-47EC-9B7A-D1112FADEDF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fa-IR"/>
                      <a:t>79%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fa-IR">
                        <a:cs typeface="B Traffic" pitchFamily="2" charset="-78"/>
                      </a:rPr>
                      <a:t>21</a:t>
                    </a:r>
                    <a:r>
                      <a:rPr lang="fa-IR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عملکرد!$B$4:$C$4</c:f>
              <c:strCache>
                <c:ptCount val="2"/>
                <c:pt idx="0">
                  <c:v>داخل شهر</c:v>
                </c:pt>
                <c:pt idx="1">
                  <c:v>خارج از شهر</c:v>
                </c:pt>
              </c:strCache>
            </c:strRef>
          </c:cat>
          <c:val>
            <c:numRef>
              <c:f>عملکرد!$B$17:$C$17</c:f>
              <c:numCache>
                <c:formatCode>General</c:formatCode>
                <c:ptCount val="2"/>
                <c:pt idx="0">
                  <c:v>1021</c:v>
                </c:pt>
                <c:pt idx="1">
                  <c:v>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34-469A-A2EA-436BB30FFC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00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زمان انجام عملیات سازمان آتش نشانی در سال 1396</a:t>
            </a:r>
          </a:p>
        </c:rich>
      </c:tx>
      <c:layout/>
      <c:overlay val="0"/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2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CD05-41A9-AB05-3E7F2A162D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عملکرد!$A$5:$A$16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عملکرد!$E$5:$E$16</c:f>
              <c:numCache>
                <c:formatCode>General</c:formatCode>
                <c:ptCount val="12"/>
                <c:pt idx="0">
                  <c:v>69</c:v>
                </c:pt>
                <c:pt idx="1">
                  <c:v>71</c:v>
                </c:pt>
                <c:pt idx="2">
                  <c:v>112</c:v>
                </c:pt>
                <c:pt idx="3">
                  <c:v>13</c:v>
                </c:pt>
                <c:pt idx="4">
                  <c:v>95</c:v>
                </c:pt>
                <c:pt idx="5">
                  <c:v>118</c:v>
                </c:pt>
                <c:pt idx="6">
                  <c:v>69</c:v>
                </c:pt>
                <c:pt idx="7">
                  <c:v>65</c:v>
                </c:pt>
                <c:pt idx="8">
                  <c:v>56</c:v>
                </c:pt>
                <c:pt idx="9">
                  <c:v>58</c:v>
                </c:pt>
                <c:pt idx="10">
                  <c:v>63</c:v>
                </c:pt>
                <c:pt idx="11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CA-4952-856B-F4E7FD9D6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3650688"/>
        <c:axId val="173653376"/>
        <c:axId val="0"/>
      </c:bar3DChart>
      <c:catAx>
        <c:axId val="17365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Farnaz_q" panose="00000400000000000000" pitchFamily="2" charset="-78"/>
              </a:defRPr>
            </a:pPr>
            <a:endParaRPr lang="en-US"/>
          </a:p>
        </c:txPr>
        <c:crossAx val="173653376"/>
        <c:crosses val="autoZero"/>
        <c:auto val="1"/>
        <c:lblAlgn val="ctr"/>
        <c:lblOffset val="100"/>
        <c:noMultiLvlLbl val="0"/>
      </c:catAx>
      <c:valAx>
        <c:axId val="1736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736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CC0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ساعت آموزش واحد آموزش سازمان آتش نشانی در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15611491850555714"/>
          <c:y val="2.1929824561403508E-2"/>
        </c:manualLayout>
      </c:layout>
      <c:overlay val="0"/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2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CD05-41A9-AB05-3E7F2A162D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عملکرد!$R$5:$R$16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عملکرد!$AQ$5:$AQ$16</c:f>
              <c:numCache>
                <c:formatCode>General</c:formatCode>
                <c:ptCount val="12"/>
                <c:pt idx="0">
                  <c:v>29</c:v>
                </c:pt>
                <c:pt idx="1">
                  <c:v>35</c:v>
                </c:pt>
                <c:pt idx="2">
                  <c:v>10</c:v>
                </c:pt>
                <c:pt idx="3">
                  <c:v>32</c:v>
                </c:pt>
                <c:pt idx="4">
                  <c:v>13</c:v>
                </c:pt>
                <c:pt idx="5" formatCode="0">
                  <c:v>38</c:v>
                </c:pt>
                <c:pt idx="6">
                  <c:v>56</c:v>
                </c:pt>
                <c:pt idx="7" formatCode="0">
                  <c:v>86</c:v>
                </c:pt>
                <c:pt idx="8" formatCode="0">
                  <c:v>21</c:v>
                </c:pt>
                <c:pt idx="9" formatCode="0">
                  <c:v>42</c:v>
                </c:pt>
                <c:pt idx="10">
                  <c:v>128</c:v>
                </c:pt>
                <c:pt idx="11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CA-4952-856B-F4E7FD9D6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3673856"/>
        <c:axId val="173713664"/>
        <c:axId val="0"/>
      </c:bar3DChart>
      <c:catAx>
        <c:axId val="1736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Farnaz_q" panose="00000400000000000000" pitchFamily="2" charset="-78"/>
              </a:defRPr>
            </a:pPr>
            <a:endParaRPr lang="en-US"/>
          </a:p>
        </c:txPr>
        <c:crossAx val="173713664"/>
        <c:crosses val="autoZero"/>
        <c:auto val="1"/>
        <c:lblAlgn val="ctr"/>
        <c:lblOffset val="100"/>
        <c:noMultiLvlLbl val="0"/>
      </c:catAx>
      <c:valAx>
        <c:axId val="17371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7367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CC0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/>
              <a:t>نمودار تعداد برگه های ماموریت خودروهای سازمان آتش نشانی در سال 88</a:t>
            </a:r>
          </a:p>
        </c:rich>
      </c:tx>
      <c:layout>
        <c:manualLayout>
          <c:xMode val="edge"/>
          <c:yMode val="edge"/>
          <c:x val="0.21413524258835023"/>
          <c:y val="2.21774193548387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7510618067867054E-2"/>
          <c:y val="0.14112917119098414"/>
          <c:w val="0.9282709984331845"/>
          <c:h val="0.71975877307402991"/>
        </c:manualLayout>
      </c:layout>
      <c:bar3DChart>
        <c:barDir val="col"/>
        <c:grouping val="clustered"/>
        <c:varyColors val="0"/>
        <c:ser>
          <c:idx val="0"/>
          <c:order val="0"/>
          <c:tx>
            <c:v>تعداد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بایگانی!$B$3:$J$3</c:f>
              <c:strCache>
                <c:ptCount val="9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بایگانی!$B$9:$J$9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C1-4EC8-9920-C306DDC44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794048"/>
        <c:axId val="173795584"/>
        <c:axId val="0"/>
      </c:bar3DChart>
      <c:catAx>
        <c:axId val="1737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95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79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9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55" r="0.7500000000000085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101708</xdr:colOff>
      <xdr:row>36</xdr:row>
      <xdr:rowOff>46574</xdr:rowOff>
    </xdr:from>
    <xdr:to>
      <xdr:col>41</xdr:col>
      <xdr:colOff>60178</xdr:colOff>
      <xdr:row>67</xdr:row>
      <xdr:rowOff>163129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144C8805-1290-45C2-B422-E2F81A1D6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35379</xdr:colOff>
      <xdr:row>0</xdr:row>
      <xdr:rowOff>251603</xdr:rowOff>
    </xdr:from>
    <xdr:to>
      <xdr:col>59</xdr:col>
      <xdr:colOff>560917</xdr:colOff>
      <xdr:row>15</xdr:row>
      <xdr:rowOff>251603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F86A1638-4E07-4DEB-BD97-9475491DD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14716</xdr:colOff>
      <xdr:row>19</xdr:row>
      <xdr:rowOff>500</xdr:rowOff>
    </xdr:from>
    <xdr:to>
      <xdr:col>36</xdr:col>
      <xdr:colOff>111670</xdr:colOff>
      <xdr:row>32</xdr:row>
      <xdr:rowOff>168318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BE01A196-40D7-41CD-A09F-EF4CB34EA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26460</xdr:colOff>
      <xdr:row>15</xdr:row>
      <xdr:rowOff>251603</xdr:rowOff>
    </xdr:from>
    <xdr:to>
      <xdr:col>59</xdr:col>
      <xdr:colOff>560916</xdr:colOff>
      <xdr:row>31</xdr:row>
      <xdr:rowOff>37201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B0C1E4D4-1FC5-47B3-B7F3-684F3AD65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68384</xdr:colOff>
      <xdr:row>30</xdr:row>
      <xdr:rowOff>84839</xdr:rowOff>
    </xdr:from>
    <xdr:to>
      <xdr:col>16</xdr:col>
      <xdr:colOff>415194</xdr:colOff>
      <xdr:row>47</xdr:row>
      <xdr:rowOff>56008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498C64A-BE25-47C7-8167-955FB85F6D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72622</xdr:rowOff>
    </xdr:from>
    <xdr:to>
      <xdr:col>8</xdr:col>
      <xdr:colOff>73270</xdr:colOff>
      <xdr:row>47</xdr:row>
      <xdr:rowOff>43791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CA600F1E-5C06-40C9-AA09-458DB6857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256442</xdr:colOff>
      <xdr:row>47</xdr:row>
      <xdr:rowOff>121657</xdr:rowOff>
    </xdr:from>
    <xdr:to>
      <xdr:col>12</xdr:col>
      <xdr:colOff>48848</xdr:colOff>
      <xdr:row>63</xdr:row>
      <xdr:rowOff>146540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BA676900-F6DB-4683-B809-67DB0BA3A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28</xdr:row>
      <xdr:rowOff>28575</xdr:rowOff>
    </xdr:from>
    <xdr:to>
      <xdr:col>13</xdr:col>
      <xdr:colOff>47625</xdr:colOff>
      <xdr:row>51</xdr:row>
      <xdr:rowOff>152400</xdr:rowOff>
    </xdr:to>
    <xdr:graphicFrame macro="">
      <xdr:nvGraphicFramePr>
        <xdr:cNvPr id="13315" name="Chart 1">
          <a:extLst>
            <a:ext uri="{FF2B5EF4-FFF2-40B4-BE49-F238E27FC236}">
              <a16:creationId xmlns="" xmlns:a16="http://schemas.microsoft.com/office/drawing/2014/main" id="{00000000-0008-0000-0200-000003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Wood Type">
    <a:dk1>
      <a:sysClr val="windowText" lastClr="000000"/>
    </a:dk1>
    <a:lt1>
      <a:sysClr val="window" lastClr="FFFFFF"/>
    </a:lt1>
    <a:dk2>
      <a:srgbClr val="696464"/>
    </a:dk2>
    <a:lt2>
      <a:srgbClr val="E9E5DC"/>
    </a:lt2>
    <a:accent1>
      <a:srgbClr val="D34817"/>
    </a:accent1>
    <a:accent2>
      <a:srgbClr val="9B2D1F"/>
    </a:accent2>
    <a:accent3>
      <a:srgbClr val="A28E6A"/>
    </a:accent3>
    <a:accent4>
      <a:srgbClr val="956251"/>
    </a:accent4>
    <a:accent5>
      <a:srgbClr val="918485"/>
    </a:accent5>
    <a:accent6>
      <a:srgbClr val="855D5D"/>
    </a:accent6>
    <a:hlink>
      <a:srgbClr val="CC9900"/>
    </a:hlink>
    <a:folHlink>
      <a:srgbClr val="96A9A9"/>
    </a:folHlink>
  </a:clrScheme>
  <a:fontScheme name="Wood Type">
    <a:majorFont>
      <a:latin typeface="Rockwell Condensed" panose="02060603050405020104"/>
      <a:ea typeface=""/>
      <a:cs typeface=""/>
      <a:font script="Grek" typeface="Cambria"/>
      <a:font script="Cyrl" typeface="Cambria"/>
      <a:font script="Jpan" typeface="HG明朝B"/>
      <a:font script="Hang" typeface="바탕"/>
      <a:font script="Hans" typeface="方正姚体"/>
      <a:font script="Hant" typeface="微軟正黑體"/>
      <a:font script="Arab" typeface="Times New Roman"/>
      <a:font script="Hebr" typeface="David"/>
      <a:font script="Thai" typeface="Jasmine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Rockwell" panose="02060603020205020403"/>
      <a:ea typeface=""/>
      <a:cs typeface=""/>
      <a:font script="Grek" typeface="Cambria"/>
      <a:font script="Cyrl" typeface="Cambria"/>
      <a:font script="Jpan" typeface="HG明朝B"/>
      <a:font script="Hang" typeface="바탕"/>
      <a:font script="Hans" typeface="方正姚体"/>
      <a:font script="Hant" typeface="標楷體"/>
      <a:font script="Arab" typeface="Times New Roman"/>
      <a:font script="Hebr" typeface="David"/>
      <a:font script="Thai" typeface="Jasmine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inorFont>
  </a:fontScheme>
  <a:fmtScheme name="Wood Type">
    <a:fillStyleLst>
      <a:solidFill>
        <a:schemeClr val="phClr"/>
      </a:solidFill>
      <a:blipFill rotWithShape="1">
        <a:blip xmlns:r="http://schemas.openxmlformats.org/officeDocument/2006/relationships" r:embed="rId1">
          <a:duotone>
            <a:schemeClr val="phClr">
              <a:tint val="70000"/>
              <a:shade val="63000"/>
            </a:schemeClr>
            <a:schemeClr val="phClr">
              <a:tint val="10000"/>
              <a:satMod val="150000"/>
            </a:schemeClr>
          </a:duotone>
        </a:blip>
        <a:tile tx="0" ty="0" sx="60000" sy="59000" flip="none" algn="tl"/>
      </a:blipFill>
      <a:blipFill rotWithShape="1">
        <a:blip xmlns:r="http://schemas.openxmlformats.org/officeDocument/2006/relationships" r:embed="rId1">
          <a:duotone>
            <a:schemeClr val="phClr">
              <a:shade val="36000"/>
              <a:satMod val="120000"/>
            </a:schemeClr>
            <a:schemeClr val="phClr">
              <a:tint val="40000"/>
            </a:schemeClr>
          </a:duotone>
        </a:blip>
        <a:tile tx="0" ty="0" sx="60000" sy="59000" flip="none" algn="tl"/>
      </a:blipFill>
    </a:fillStyleLst>
    <a:lnStyleLst>
      <a:ln w="6350" cap="flat" cmpd="sng" algn="ctr">
        <a:solidFill>
          <a:schemeClr val="phClr"/>
        </a:solidFill>
        <a:prstDash val="solid"/>
      </a:ln>
      <a:ln w="12700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softEdge rad="12700"/>
        </a:effectLst>
      </a:effectStyle>
      <a:effectStyle>
        <a:effectLst>
          <a:outerShdw blurRad="50800" dist="19050" dir="5400000" algn="tl" rotWithShape="0">
            <a:srgbClr val="000000">
              <a:alpha val="60000"/>
            </a:srgbClr>
          </a:outerShdw>
          <a:softEdge rad="12700"/>
        </a:effectLst>
      </a:effectStyle>
    </a:effectStyleLst>
    <a:bgFillStyleLst>
      <a:solidFill>
        <a:schemeClr val="phClr"/>
      </a:solidFill>
      <a:solidFill>
        <a:schemeClr val="phClr">
          <a:shade val="97000"/>
          <a:satMod val="150000"/>
        </a:schemeClr>
      </a:solidFill>
      <a:blipFill rotWithShape="1">
        <a:blip xmlns:r="http://schemas.openxmlformats.org/officeDocument/2006/relationships" r:embed="rId1">
          <a:duotone>
            <a:schemeClr val="phClr">
              <a:tint val="75000"/>
              <a:shade val="58000"/>
              <a:satMod val="120000"/>
            </a:schemeClr>
            <a:schemeClr val="phClr">
              <a:tint val="50000"/>
              <a:shade val="96000"/>
            </a:schemeClr>
          </a:duotone>
        </a:blip>
        <a:tile tx="0" ty="0" sx="100000" sy="100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Wood Type">
    <a:dk1>
      <a:sysClr val="windowText" lastClr="000000"/>
    </a:dk1>
    <a:lt1>
      <a:sysClr val="window" lastClr="FFFFFF"/>
    </a:lt1>
    <a:dk2>
      <a:srgbClr val="696464"/>
    </a:dk2>
    <a:lt2>
      <a:srgbClr val="E9E5DC"/>
    </a:lt2>
    <a:accent1>
      <a:srgbClr val="D34817"/>
    </a:accent1>
    <a:accent2>
      <a:srgbClr val="9B2D1F"/>
    </a:accent2>
    <a:accent3>
      <a:srgbClr val="A28E6A"/>
    </a:accent3>
    <a:accent4>
      <a:srgbClr val="956251"/>
    </a:accent4>
    <a:accent5>
      <a:srgbClr val="918485"/>
    </a:accent5>
    <a:accent6>
      <a:srgbClr val="855D5D"/>
    </a:accent6>
    <a:hlink>
      <a:srgbClr val="CC9900"/>
    </a:hlink>
    <a:folHlink>
      <a:srgbClr val="96A9A9"/>
    </a:folHlink>
  </a:clrScheme>
  <a:fontScheme name="Wood Type">
    <a:majorFont>
      <a:latin typeface="Rockwell Condensed" panose="02060603050405020104"/>
      <a:ea typeface=""/>
      <a:cs typeface=""/>
      <a:font script="Grek" typeface="Cambria"/>
      <a:font script="Cyrl" typeface="Cambria"/>
      <a:font script="Jpan" typeface="HG明朝B"/>
      <a:font script="Hang" typeface="바탕"/>
      <a:font script="Hans" typeface="方正姚体"/>
      <a:font script="Hant" typeface="微軟正黑體"/>
      <a:font script="Arab" typeface="Times New Roman"/>
      <a:font script="Hebr" typeface="David"/>
      <a:font script="Thai" typeface="Jasmine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Rockwell" panose="02060603020205020403"/>
      <a:ea typeface=""/>
      <a:cs typeface=""/>
      <a:font script="Grek" typeface="Cambria"/>
      <a:font script="Cyrl" typeface="Cambria"/>
      <a:font script="Jpan" typeface="HG明朝B"/>
      <a:font script="Hang" typeface="바탕"/>
      <a:font script="Hans" typeface="方正姚体"/>
      <a:font script="Hant" typeface="標楷體"/>
      <a:font script="Arab" typeface="Times New Roman"/>
      <a:font script="Hebr" typeface="David"/>
      <a:font script="Thai" typeface="JasmineUPC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inorFont>
  </a:fontScheme>
  <a:fmtScheme name="Wood Type">
    <a:fillStyleLst>
      <a:solidFill>
        <a:schemeClr val="phClr"/>
      </a:solidFill>
      <a:blipFill rotWithShape="1">
        <a:blip xmlns:r="http://schemas.openxmlformats.org/officeDocument/2006/relationships" r:embed="rId1">
          <a:duotone>
            <a:schemeClr val="phClr">
              <a:tint val="70000"/>
              <a:shade val="63000"/>
            </a:schemeClr>
            <a:schemeClr val="phClr">
              <a:tint val="10000"/>
              <a:satMod val="150000"/>
            </a:schemeClr>
          </a:duotone>
        </a:blip>
        <a:tile tx="0" ty="0" sx="60000" sy="59000" flip="none" algn="tl"/>
      </a:blipFill>
      <a:blipFill rotWithShape="1">
        <a:blip xmlns:r="http://schemas.openxmlformats.org/officeDocument/2006/relationships" r:embed="rId1">
          <a:duotone>
            <a:schemeClr val="phClr">
              <a:shade val="36000"/>
              <a:satMod val="120000"/>
            </a:schemeClr>
            <a:schemeClr val="phClr">
              <a:tint val="40000"/>
            </a:schemeClr>
          </a:duotone>
        </a:blip>
        <a:tile tx="0" ty="0" sx="60000" sy="59000" flip="none" algn="tl"/>
      </a:blipFill>
    </a:fillStyleLst>
    <a:lnStyleLst>
      <a:ln w="6350" cap="flat" cmpd="sng" algn="ctr">
        <a:solidFill>
          <a:schemeClr val="phClr"/>
        </a:solidFill>
        <a:prstDash val="solid"/>
      </a:ln>
      <a:ln w="12700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softEdge rad="12700"/>
        </a:effectLst>
      </a:effectStyle>
      <a:effectStyle>
        <a:effectLst>
          <a:outerShdw blurRad="50800" dist="19050" dir="5400000" algn="tl" rotWithShape="0">
            <a:srgbClr val="000000">
              <a:alpha val="60000"/>
            </a:srgbClr>
          </a:outerShdw>
          <a:softEdge rad="12700"/>
        </a:effectLst>
      </a:effectStyle>
    </a:effectStyleLst>
    <a:bgFillStyleLst>
      <a:solidFill>
        <a:schemeClr val="phClr"/>
      </a:solidFill>
      <a:solidFill>
        <a:schemeClr val="phClr">
          <a:shade val="97000"/>
          <a:satMod val="150000"/>
        </a:schemeClr>
      </a:solidFill>
      <a:blipFill rotWithShape="1">
        <a:blip xmlns:r="http://schemas.openxmlformats.org/officeDocument/2006/relationships" r:embed="rId1">
          <a:duotone>
            <a:schemeClr val="phClr">
              <a:tint val="75000"/>
              <a:shade val="58000"/>
              <a:satMod val="120000"/>
            </a:schemeClr>
            <a:schemeClr val="phClr">
              <a:tint val="50000"/>
              <a:shade val="96000"/>
            </a:schemeClr>
          </a:duotone>
        </a:blip>
        <a:tile tx="0" ty="0" sx="100000" sy="100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46"/>
  <sheetViews>
    <sheetView rightToLeft="1" topLeftCell="J1" zoomScale="87" zoomScaleNormal="87" workbookViewId="0">
      <selection activeCell="AR56" sqref="AR56"/>
    </sheetView>
  </sheetViews>
  <sheetFormatPr defaultColWidth="9.140625" defaultRowHeight="15.75" x14ac:dyDescent="0.2"/>
  <cols>
    <col min="1" max="1" width="5.28515625" style="5" customWidth="1"/>
    <col min="2" max="4" width="3.140625" style="5" customWidth="1"/>
    <col min="5" max="5" width="3.85546875" style="5" customWidth="1"/>
    <col min="6" max="8" width="3.140625" style="5" customWidth="1"/>
    <col min="9" max="9" width="4.140625" style="5" customWidth="1"/>
    <col min="10" max="10" width="3.140625" style="5" customWidth="1"/>
    <col min="11" max="11" width="3" style="5" customWidth="1"/>
    <col min="12" max="42" width="3.140625" style="5" customWidth="1"/>
    <col min="43" max="43" width="3.5703125" style="5" customWidth="1"/>
    <col min="44" max="44" width="3.140625" style="5" customWidth="1"/>
    <col min="45" max="45" width="3.5703125" style="5" customWidth="1"/>
    <col min="46" max="46" width="8.7109375" style="5" customWidth="1"/>
    <col min="47" max="47" width="9.7109375" style="5" customWidth="1"/>
    <col min="48" max="50" width="9.140625" style="5"/>
    <col min="51" max="51" width="9.42578125" style="5" customWidth="1"/>
    <col min="52" max="60" width="9.140625" style="5"/>
    <col min="61" max="61" width="10.5703125" style="5" customWidth="1"/>
    <col min="62" max="16384" width="9.140625" style="5"/>
  </cols>
  <sheetData>
    <row r="1" spans="1:49" ht="26.25" customHeight="1" x14ac:dyDescent="0.2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49" ht="22.5" customHeight="1" x14ac:dyDescent="0.2">
      <c r="A2" s="59" t="s">
        <v>2</v>
      </c>
      <c r="B2" s="15" t="s">
        <v>14</v>
      </c>
      <c r="C2" s="15"/>
      <c r="D2" s="15"/>
      <c r="E2" s="15"/>
      <c r="F2" s="15" t="s">
        <v>16</v>
      </c>
      <c r="G2" s="15"/>
      <c r="H2" s="15"/>
      <c r="I2" s="15"/>
      <c r="J2" s="15" t="s">
        <v>15</v>
      </c>
      <c r="K2" s="15"/>
      <c r="L2" s="15"/>
      <c r="M2" s="15"/>
      <c r="N2" s="15" t="s">
        <v>69</v>
      </c>
      <c r="O2" s="15"/>
      <c r="P2" s="15"/>
      <c r="Q2" s="15"/>
      <c r="R2" s="15" t="s">
        <v>66</v>
      </c>
      <c r="S2" s="15"/>
      <c r="T2" s="15"/>
      <c r="U2" s="15"/>
      <c r="V2" s="15" t="s">
        <v>67</v>
      </c>
      <c r="W2" s="15"/>
      <c r="X2" s="15"/>
      <c r="Y2" s="15"/>
      <c r="Z2" s="15" t="s">
        <v>68</v>
      </c>
      <c r="AA2" s="15"/>
      <c r="AB2" s="15"/>
      <c r="AC2" s="15"/>
      <c r="AD2" s="15" t="s">
        <v>77</v>
      </c>
      <c r="AE2" s="15"/>
      <c r="AF2" s="15"/>
      <c r="AG2" s="15"/>
      <c r="AH2" s="15" t="s">
        <v>78</v>
      </c>
      <c r="AI2" s="15"/>
      <c r="AJ2" s="15"/>
      <c r="AK2" s="15"/>
      <c r="AL2" s="15" t="s">
        <v>82</v>
      </c>
      <c r="AM2" s="15"/>
      <c r="AN2" s="15"/>
      <c r="AO2" s="15"/>
      <c r="AP2" s="15" t="s">
        <v>18</v>
      </c>
      <c r="AQ2" s="15"/>
      <c r="AR2" s="15"/>
      <c r="AS2" s="15"/>
    </row>
    <row r="3" spans="1:49" ht="81.75" customHeight="1" x14ac:dyDescent="0.2">
      <c r="A3" s="60"/>
      <c r="B3" s="16" t="s">
        <v>17</v>
      </c>
      <c r="C3" s="17" t="s">
        <v>72</v>
      </c>
      <c r="D3" s="17" t="s">
        <v>73</v>
      </c>
      <c r="E3" s="17" t="s">
        <v>74</v>
      </c>
      <c r="F3" s="16" t="s">
        <v>17</v>
      </c>
      <c r="G3" s="17" t="s">
        <v>72</v>
      </c>
      <c r="H3" s="17" t="s">
        <v>73</v>
      </c>
      <c r="I3" s="17" t="s">
        <v>74</v>
      </c>
      <c r="J3" s="16" t="s">
        <v>17</v>
      </c>
      <c r="K3" s="17" t="s">
        <v>72</v>
      </c>
      <c r="L3" s="17" t="s">
        <v>73</v>
      </c>
      <c r="M3" s="17" t="s">
        <v>74</v>
      </c>
      <c r="N3" s="16" t="s">
        <v>17</v>
      </c>
      <c r="O3" s="17" t="s">
        <v>72</v>
      </c>
      <c r="P3" s="17" t="s">
        <v>73</v>
      </c>
      <c r="Q3" s="17" t="s">
        <v>74</v>
      </c>
      <c r="R3" s="16" t="s">
        <v>17</v>
      </c>
      <c r="S3" s="17" t="s">
        <v>72</v>
      </c>
      <c r="T3" s="17" t="s">
        <v>73</v>
      </c>
      <c r="U3" s="17" t="s">
        <v>74</v>
      </c>
      <c r="V3" s="16" t="s">
        <v>17</v>
      </c>
      <c r="W3" s="17" t="s">
        <v>72</v>
      </c>
      <c r="X3" s="17" t="s">
        <v>73</v>
      </c>
      <c r="Y3" s="17" t="s">
        <v>74</v>
      </c>
      <c r="Z3" s="16" t="s">
        <v>17</v>
      </c>
      <c r="AA3" s="17" t="s">
        <v>72</v>
      </c>
      <c r="AB3" s="17" t="s">
        <v>73</v>
      </c>
      <c r="AC3" s="17" t="s">
        <v>74</v>
      </c>
      <c r="AD3" s="16" t="s">
        <v>17</v>
      </c>
      <c r="AE3" s="17" t="s">
        <v>72</v>
      </c>
      <c r="AF3" s="17" t="s">
        <v>73</v>
      </c>
      <c r="AG3" s="17" t="s">
        <v>74</v>
      </c>
      <c r="AH3" s="16" t="s">
        <v>17</v>
      </c>
      <c r="AI3" s="17" t="s">
        <v>72</v>
      </c>
      <c r="AJ3" s="17" t="s">
        <v>73</v>
      </c>
      <c r="AK3" s="17" t="s">
        <v>74</v>
      </c>
      <c r="AL3" s="16" t="s">
        <v>17</v>
      </c>
      <c r="AM3" s="17" t="s">
        <v>72</v>
      </c>
      <c r="AN3" s="17" t="s">
        <v>73</v>
      </c>
      <c r="AO3" s="17" t="s">
        <v>74</v>
      </c>
      <c r="AP3" s="16" t="s">
        <v>17</v>
      </c>
      <c r="AQ3" s="17" t="s">
        <v>72</v>
      </c>
      <c r="AR3" s="17" t="s">
        <v>73</v>
      </c>
      <c r="AS3" s="18" t="s">
        <v>74</v>
      </c>
      <c r="AW3" s="11"/>
    </row>
    <row r="4" spans="1:49" ht="21.95" customHeight="1" x14ac:dyDescent="0.2">
      <c r="A4" s="19" t="s">
        <v>3</v>
      </c>
      <c r="B4" s="47">
        <v>30</v>
      </c>
      <c r="C4" s="47">
        <v>30</v>
      </c>
      <c r="D4" s="48">
        <v>13</v>
      </c>
      <c r="E4" s="48">
        <v>138</v>
      </c>
      <c r="F4" s="48">
        <v>23</v>
      </c>
      <c r="G4" s="48">
        <v>26</v>
      </c>
      <c r="H4" s="48">
        <v>5</v>
      </c>
      <c r="I4" s="48">
        <v>107</v>
      </c>
      <c r="J4" s="48">
        <v>6</v>
      </c>
      <c r="K4" s="48">
        <v>10</v>
      </c>
      <c r="L4" s="48">
        <v>2</v>
      </c>
      <c r="M4" s="48">
        <v>37</v>
      </c>
      <c r="N4" s="48">
        <v>11</v>
      </c>
      <c r="O4" s="48">
        <v>14</v>
      </c>
      <c r="P4" s="48">
        <v>1</v>
      </c>
      <c r="Q4" s="48">
        <v>61</v>
      </c>
      <c r="R4" s="48">
        <v>11</v>
      </c>
      <c r="S4" s="48">
        <v>7</v>
      </c>
      <c r="T4" s="48">
        <v>8</v>
      </c>
      <c r="U4" s="48">
        <v>44</v>
      </c>
      <c r="V4" s="48">
        <v>6</v>
      </c>
      <c r="W4" s="48">
        <v>9</v>
      </c>
      <c r="X4" s="48">
        <v>0</v>
      </c>
      <c r="Y4" s="48">
        <v>27</v>
      </c>
      <c r="Z4" s="48">
        <v>6</v>
      </c>
      <c r="AA4" s="48">
        <v>7</v>
      </c>
      <c r="AB4" s="48">
        <v>0</v>
      </c>
      <c r="AC4" s="48">
        <v>23</v>
      </c>
      <c r="AD4" s="48">
        <v>2</v>
      </c>
      <c r="AE4" s="48">
        <v>2</v>
      </c>
      <c r="AF4" s="48">
        <v>0</v>
      </c>
      <c r="AG4" s="48">
        <v>6</v>
      </c>
      <c r="AH4" s="48">
        <v>1</v>
      </c>
      <c r="AI4" s="48">
        <v>1</v>
      </c>
      <c r="AJ4" s="48">
        <v>0</v>
      </c>
      <c r="AK4" s="48">
        <v>3</v>
      </c>
      <c r="AL4" s="48">
        <v>1</v>
      </c>
      <c r="AM4" s="48">
        <v>1</v>
      </c>
      <c r="AN4" s="48">
        <v>0</v>
      </c>
      <c r="AO4" s="48">
        <v>3</v>
      </c>
      <c r="AP4" s="48">
        <f>B4+F4+J4+R4+V4+Z4+N4+AD4+AH4+AL4</f>
        <v>97</v>
      </c>
      <c r="AQ4" s="48">
        <f>C4+G4+K4+S4+W4+AA4+O4+AE4+AI4+AM4</f>
        <v>107</v>
      </c>
      <c r="AR4" s="48">
        <f>D4+H4+L4+T4+X4+AB4+P4+AF4+AJ4+AN4</f>
        <v>29</v>
      </c>
      <c r="AS4" s="48">
        <f>E4+I4+M4+U4+Y4+AC4+Q4+AG4+AK4+AO4</f>
        <v>449</v>
      </c>
    </row>
    <row r="5" spans="1:49" ht="21.95" customHeight="1" x14ac:dyDescent="0.2">
      <c r="A5" s="22" t="s">
        <v>4</v>
      </c>
      <c r="B5" s="49">
        <v>34</v>
      </c>
      <c r="C5" s="49">
        <v>35</v>
      </c>
      <c r="D5" s="49">
        <v>16</v>
      </c>
      <c r="E5" s="49">
        <v>167</v>
      </c>
      <c r="F5" s="49">
        <v>16</v>
      </c>
      <c r="G5" s="49">
        <v>14</v>
      </c>
      <c r="H5" s="49">
        <v>8</v>
      </c>
      <c r="I5" s="49">
        <v>64</v>
      </c>
      <c r="J5" s="49">
        <v>9</v>
      </c>
      <c r="K5" s="49">
        <v>12</v>
      </c>
      <c r="L5" s="49">
        <v>0</v>
      </c>
      <c r="M5" s="49">
        <v>49</v>
      </c>
      <c r="N5" s="49">
        <v>7</v>
      </c>
      <c r="O5" s="49">
        <v>11</v>
      </c>
      <c r="P5" s="49">
        <v>0</v>
      </c>
      <c r="Q5" s="49">
        <v>37</v>
      </c>
      <c r="R5" s="49">
        <v>14</v>
      </c>
      <c r="S5" s="49">
        <v>7</v>
      </c>
      <c r="T5" s="49">
        <v>11</v>
      </c>
      <c r="U5" s="49">
        <v>63</v>
      </c>
      <c r="V5" s="49">
        <v>12</v>
      </c>
      <c r="W5" s="49">
        <v>26</v>
      </c>
      <c r="X5" s="49">
        <v>1</v>
      </c>
      <c r="Y5" s="49">
        <v>61</v>
      </c>
      <c r="Z5" s="49">
        <v>8</v>
      </c>
      <c r="AA5" s="49">
        <v>9</v>
      </c>
      <c r="AB5" s="49">
        <v>0</v>
      </c>
      <c r="AC5" s="49">
        <v>32</v>
      </c>
      <c r="AD5" s="49">
        <v>4</v>
      </c>
      <c r="AE5" s="49">
        <v>8</v>
      </c>
      <c r="AF5" s="49">
        <v>0</v>
      </c>
      <c r="AG5" s="49">
        <v>22</v>
      </c>
      <c r="AH5" s="49">
        <v>0</v>
      </c>
      <c r="AI5" s="49">
        <v>0</v>
      </c>
      <c r="AJ5" s="49">
        <v>0</v>
      </c>
      <c r="AK5" s="49">
        <v>0</v>
      </c>
      <c r="AL5" s="49">
        <v>1</v>
      </c>
      <c r="AM5" s="49">
        <v>1</v>
      </c>
      <c r="AN5" s="49">
        <v>0</v>
      </c>
      <c r="AO5" s="49">
        <v>3</v>
      </c>
      <c r="AP5" s="49">
        <f>B5+F5+J5+R5+V5+Z5+N5+AD5+AH5+AL5</f>
        <v>105</v>
      </c>
      <c r="AQ5" s="49">
        <f t="shared" ref="AQ5:AQ9" si="0">C5+G5+K5+S5+W5+AA5+O5+AE5+AI5+AM5</f>
        <v>123</v>
      </c>
      <c r="AR5" s="49">
        <f t="shared" ref="AR5:AR9" si="1">D5+H5+L5+T5+X5+AB5+P5+AF5+AJ5+AN5</f>
        <v>36</v>
      </c>
      <c r="AS5" s="49">
        <f t="shared" ref="AS5:AS9" si="2">E5+I5+M5+U5+Y5+AC5+Q5+AG5+AK5+AO5</f>
        <v>498</v>
      </c>
    </row>
    <row r="6" spans="1:49" ht="21.95" customHeight="1" x14ac:dyDescent="0.2">
      <c r="A6" s="19" t="s">
        <v>5</v>
      </c>
      <c r="B6" s="47">
        <v>34</v>
      </c>
      <c r="C6" s="47">
        <v>53</v>
      </c>
      <c r="D6" s="48">
        <v>15</v>
      </c>
      <c r="E6" s="48">
        <v>207</v>
      </c>
      <c r="F6" s="48">
        <v>30</v>
      </c>
      <c r="G6" s="48">
        <v>41</v>
      </c>
      <c r="H6" s="48">
        <v>2</v>
      </c>
      <c r="I6" s="48">
        <v>148</v>
      </c>
      <c r="J6" s="48">
        <v>14</v>
      </c>
      <c r="K6" s="48">
        <v>18</v>
      </c>
      <c r="L6" s="48">
        <v>0</v>
      </c>
      <c r="M6" s="48">
        <v>77</v>
      </c>
      <c r="N6" s="48">
        <v>17</v>
      </c>
      <c r="O6" s="48">
        <v>23</v>
      </c>
      <c r="P6" s="48">
        <v>0</v>
      </c>
      <c r="Q6" s="48">
        <v>101</v>
      </c>
      <c r="R6" s="48">
        <v>17</v>
      </c>
      <c r="S6" s="48">
        <v>19</v>
      </c>
      <c r="T6" s="48">
        <v>6</v>
      </c>
      <c r="U6" s="48">
        <v>73</v>
      </c>
      <c r="V6" s="48">
        <v>24</v>
      </c>
      <c r="W6" s="48">
        <v>46</v>
      </c>
      <c r="X6" s="48">
        <v>0</v>
      </c>
      <c r="Y6" s="48">
        <v>121</v>
      </c>
      <c r="Z6" s="48">
        <v>8</v>
      </c>
      <c r="AA6" s="48">
        <v>8</v>
      </c>
      <c r="AB6" s="48">
        <v>0</v>
      </c>
      <c r="AC6" s="48">
        <v>37</v>
      </c>
      <c r="AD6" s="48">
        <v>10</v>
      </c>
      <c r="AE6" s="48">
        <v>14</v>
      </c>
      <c r="AF6" s="48">
        <v>0</v>
      </c>
      <c r="AG6" s="48">
        <v>40</v>
      </c>
      <c r="AH6" s="48">
        <v>2</v>
      </c>
      <c r="AI6" s="48">
        <v>2</v>
      </c>
      <c r="AJ6" s="48">
        <v>0</v>
      </c>
      <c r="AK6" s="48">
        <v>7</v>
      </c>
      <c r="AL6" s="48">
        <v>4</v>
      </c>
      <c r="AM6" s="48">
        <v>5</v>
      </c>
      <c r="AN6" s="48">
        <v>0</v>
      </c>
      <c r="AO6" s="48">
        <v>15</v>
      </c>
      <c r="AP6" s="48">
        <f>B6+F6+J6+R6+V6+Z6+N6+AD6+AH6+AL6</f>
        <v>160</v>
      </c>
      <c r="AQ6" s="48">
        <f t="shared" si="0"/>
        <v>229</v>
      </c>
      <c r="AR6" s="48">
        <f t="shared" si="1"/>
        <v>23</v>
      </c>
      <c r="AS6" s="48">
        <f t="shared" si="2"/>
        <v>826</v>
      </c>
    </row>
    <row r="7" spans="1:49" ht="21.95" customHeight="1" x14ac:dyDescent="0.2">
      <c r="A7" s="22" t="s">
        <v>6</v>
      </c>
      <c r="B7" s="49">
        <v>30</v>
      </c>
      <c r="C7" s="49">
        <v>29</v>
      </c>
      <c r="D7" s="49">
        <v>15</v>
      </c>
      <c r="E7" s="49">
        <v>143</v>
      </c>
      <c r="F7" s="49">
        <v>24</v>
      </c>
      <c r="G7" s="49">
        <v>37</v>
      </c>
      <c r="H7" s="49">
        <v>6</v>
      </c>
      <c r="I7" s="49">
        <v>130</v>
      </c>
      <c r="J7" s="49">
        <v>13</v>
      </c>
      <c r="K7" s="49">
        <v>20</v>
      </c>
      <c r="L7" s="49">
        <v>1</v>
      </c>
      <c r="M7" s="49">
        <v>73</v>
      </c>
      <c r="N7" s="49">
        <v>18</v>
      </c>
      <c r="O7" s="49">
        <v>23</v>
      </c>
      <c r="P7" s="49">
        <v>2</v>
      </c>
      <c r="Q7" s="49">
        <v>101</v>
      </c>
      <c r="R7" s="49">
        <v>22</v>
      </c>
      <c r="S7" s="49">
        <v>25</v>
      </c>
      <c r="T7" s="49">
        <v>6</v>
      </c>
      <c r="U7" s="49">
        <v>90</v>
      </c>
      <c r="V7" s="49">
        <v>23</v>
      </c>
      <c r="W7" s="49">
        <v>51</v>
      </c>
      <c r="X7" s="49">
        <v>1</v>
      </c>
      <c r="Y7" s="49">
        <v>138</v>
      </c>
      <c r="Z7" s="49">
        <v>12</v>
      </c>
      <c r="AA7" s="49">
        <v>11</v>
      </c>
      <c r="AB7" s="49">
        <v>1</v>
      </c>
      <c r="AC7" s="49">
        <v>56</v>
      </c>
      <c r="AD7" s="49">
        <v>8</v>
      </c>
      <c r="AE7" s="49">
        <v>9</v>
      </c>
      <c r="AF7" s="49">
        <v>0</v>
      </c>
      <c r="AG7" s="49">
        <v>28</v>
      </c>
      <c r="AH7" s="49">
        <v>6</v>
      </c>
      <c r="AI7" s="49">
        <v>5</v>
      </c>
      <c r="AJ7" s="49">
        <v>1</v>
      </c>
      <c r="AK7" s="49">
        <v>20</v>
      </c>
      <c r="AL7" s="49">
        <v>3</v>
      </c>
      <c r="AM7" s="49">
        <v>5</v>
      </c>
      <c r="AN7" s="49">
        <v>0</v>
      </c>
      <c r="AO7" s="49">
        <v>18</v>
      </c>
      <c r="AP7" s="49">
        <f>B7+F7+J7+R7+V7+Z7+N7+AD7+AH7+AL7</f>
        <v>159</v>
      </c>
      <c r="AQ7" s="49">
        <f t="shared" si="0"/>
        <v>215</v>
      </c>
      <c r="AR7" s="49">
        <f t="shared" si="1"/>
        <v>33</v>
      </c>
      <c r="AS7" s="49">
        <f t="shared" si="2"/>
        <v>797</v>
      </c>
    </row>
    <row r="8" spans="1:49" ht="20.25" customHeight="1" x14ac:dyDescent="0.2">
      <c r="A8" s="19" t="s">
        <v>7</v>
      </c>
      <c r="B8" s="47">
        <v>37</v>
      </c>
      <c r="C8" s="47">
        <v>53</v>
      </c>
      <c r="D8" s="48">
        <v>16</v>
      </c>
      <c r="E8" s="48">
        <v>207</v>
      </c>
      <c r="F8" s="48">
        <v>25</v>
      </c>
      <c r="G8" s="48">
        <v>22</v>
      </c>
      <c r="H8" s="48">
        <v>7</v>
      </c>
      <c r="I8" s="48">
        <v>103</v>
      </c>
      <c r="J8" s="48">
        <v>12</v>
      </c>
      <c r="K8" s="48">
        <v>19</v>
      </c>
      <c r="L8" s="48">
        <v>0</v>
      </c>
      <c r="M8" s="48">
        <v>68</v>
      </c>
      <c r="N8" s="48">
        <v>15</v>
      </c>
      <c r="O8" s="48">
        <v>19</v>
      </c>
      <c r="P8" s="48">
        <v>3</v>
      </c>
      <c r="Q8" s="48">
        <v>86</v>
      </c>
      <c r="R8" s="48">
        <v>17</v>
      </c>
      <c r="S8" s="48">
        <v>11</v>
      </c>
      <c r="T8" s="48">
        <v>7</v>
      </c>
      <c r="U8" s="48">
        <v>64</v>
      </c>
      <c r="V8" s="48">
        <v>14</v>
      </c>
      <c r="W8" s="48">
        <v>33</v>
      </c>
      <c r="X8" s="48">
        <v>0</v>
      </c>
      <c r="Y8" s="48">
        <v>87</v>
      </c>
      <c r="Z8" s="48">
        <v>5</v>
      </c>
      <c r="AA8" s="48">
        <v>5</v>
      </c>
      <c r="AB8" s="48">
        <v>0</v>
      </c>
      <c r="AC8" s="48">
        <v>24</v>
      </c>
      <c r="AD8" s="48">
        <v>4</v>
      </c>
      <c r="AE8" s="48">
        <v>4</v>
      </c>
      <c r="AF8" s="48">
        <v>0</v>
      </c>
      <c r="AG8" s="48">
        <v>12</v>
      </c>
      <c r="AH8" s="48">
        <v>0</v>
      </c>
      <c r="AI8" s="48">
        <v>0</v>
      </c>
      <c r="AJ8" s="48">
        <v>0</v>
      </c>
      <c r="AK8" s="48">
        <v>0</v>
      </c>
      <c r="AL8" s="48">
        <v>8</v>
      </c>
      <c r="AM8" s="48">
        <v>9</v>
      </c>
      <c r="AN8" s="48">
        <v>0</v>
      </c>
      <c r="AO8" s="48">
        <v>32</v>
      </c>
      <c r="AP8" s="48">
        <f t="shared" ref="AP8:AP10" si="3">B8+F8+J8+R8+V8+Z8+N8+AD8+AH8+AL8</f>
        <v>137</v>
      </c>
      <c r="AQ8" s="48">
        <f t="shared" si="0"/>
        <v>175</v>
      </c>
      <c r="AR8" s="48">
        <f t="shared" si="1"/>
        <v>33</v>
      </c>
      <c r="AS8" s="48">
        <f t="shared" si="2"/>
        <v>683</v>
      </c>
    </row>
    <row r="9" spans="1:49" ht="23.25" hidden="1" customHeight="1" x14ac:dyDescent="0.2">
      <c r="A9" s="22" t="s">
        <v>8</v>
      </c>
      <c r="B9" s="49">
        <v>40</v>
      </c>
      <c r="C9" s="49">
        <v>55</v>
      </c>
      <c r="D9" s="49">
        <v>19</v>
      </c>
      <c r="E9" s="49">
        <v>231</v>
      </c>
      <c r="F9" s="49">
        <v>32</v>
      </c>
      <c r="G9" s="49">
        <v>36</v>
      </c>
      <c r="H9" s="49">
        <v>9</v>
      </c>
      <c r="I9" s="49">
        <v>149</v>
      </c>
      <c r="J9" s="49">
        <v>9</v>
      </c>
      <c r="K9" s="49">
        <v>14</v>
      </c>
      <c r="L9" s="49">
        <v>0</v>
      </c>
      <c r="M9" s="49">
        <v>49</v>
      </c>
      <c r="N9" s="49">
        <v>13</v>
      </c>
      <c r="O9" s="49">
        <v>19</v>
      </c>
      <c r="P9" s="49">
        <v>2</v>
      </c>
      <c r="Q9" s="49">
        <v>73</v>
      </c>
      <c r="R9" s="49">
        <v>21</v>
      </c>
      <c r="S9" s="49">
        <v>15</v>
      </c>
      <c r="T9" s="49">
        <v>10</v>
      </c>
      <c r="U9" s="49">
        <v>82</v>
      </c>
      <c r="V9" s="49">
        <v>12</v>
      </c>
      <c r="W9" s="49">
        <v>29</v>
      </c>
      <c r="X9" s="49">
        <v>0</v>
      </c>
      <c r="Y9" s="49">
        <v>77</v>
      </c>
      <c r="Z9" s="49">
        <v>7</v>
      </c>
      <c r="AA9" s="49">
        <v>8</v>
      </c>
      <c r="AB9" s="49">
        <v>0</v>
      </c>
      <c r="AC9" s="49">
        <v>34</v>
      </c>
      <c r="AD9" s="49">
        <v>8</v>
      </c>
      <c r="AE9" s="49">
        <v>8</v>
      </c>
      <c r="AF9" s="49">
        <v>0</v>
      </c>
      <c r="AG9" s="49">
        <v>26</v>
      </c>
      <c r="AH9" s="49">
        <v>2</v>
      </c>
      <c r="AI9" s="49">
        <v>2</v>
      </c>
      <c r="AJ9" s="49">
        <v>0</v>
      </c>
      <c r="AK9" s="49">
        <v>6</v>
      </c>
      <c r="AL9" s="49">
        <v>4</v>
      </c>
      <c r="AM9" s="49">
        <v>5</v>
      </c>
      <c r="AN9" s="49">
        <v>1</v>
      </c>
      <c r="AO9" s="49">
        <v>18</v>
      </c>
      <c r="AP9" s="49">
        <f t="shared" si="3"/>
        <v>148</v>
      </c>
      <c r="AQ9" s="49">
        <f t="shared" si="0"/>
        <v>191</v>
      </c>
      <c r="AR9" s="49">
        <f t="shared" si="1"/>
        <v>41</v>
      </c>
      <c r="AS9" s="49">
        <f t="shared" si="2"/>
        <v>745</v>
      </c>
    </row>
    <row r="10" spans="1:49" ht="22.5" customHeight="1" x14ac:dyDescent="0.2">
      <c r="A10" s="22" t="s">
        <v>47</v>
      </c>
      <c r="B10" s="22">
        <v>20</v>
      </c>
      <c r="C10" s="22">
        <v>27</v>
      </c>
      <c r="D10" s="22">
        <v>9</v>
      </c>
      <c r="E10" s="22">
        <v>117</v>
      </c>
      <c r="F10" s="22">
        <v>22</v>
      </c>
      <c r="G10" s="22">
        <v>29</v>
      </c>
      <c r="H10" s="22">
        <v>9</v>
      </c>
      <c r="I10" s="22">
        <v>117</v>
      </c>
      <c r="J10" s="22">
        <v>4</v>
      </c>
      <c r="K10" s="22">
        <v>8</v>
      </c>
      <c r="L10" s="22">
        <v>0</v>
      </c>
      <c r="M10" s="22">
        <v>23</v>
      </c>
      <c r="N10" s="22">
        <v>14</v>
      </c>
      <c r="O10" s="22">
        <v>20</v>
      </c>
      <c r="P10" s="22">
        <v>1</v>
      </c>
      <c r="Q10" s="22">
        <v>69</v>
      </c>
      <c r="R10" s="22">
        <v>11</v>
      </c>
      <c r="S10" s="22">
        <v>4</v>
      </c>
      <c r="T10" s="22">
        <v>9</v>
      </c>
      <c r="U10" s="22">
        <v>42</v>
      </c>
      <c r="V10" s="22">
        <v>13</v>
      </c>
      <c r="W10" s="22">
        <v>31</v>
      </c>
      <c r="X10" s="22">
        <v>0</v>
      </c>
      <c r="Y10" s="22">
        <v>71</v>
      </c>
      <c r="Z10" s="22">
        <v>8</v>
      </c>
      <c r="AA10" s="22">
        <v>3</v>
      </c>
      <c r="AB10" s="22">
        <v>5</v>
      </c>
      <c r="AC10" s="22">
        <v>35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1</v>
      </c>
      <c r="AM10" s="22">
        <v>1</v>
      </c>
      <c r="AN10" s="22">
        <v>0</v>
      </c>
      <c r="AO10" s="53">
        <v>3</v>
      </c>
      <c r="AP10" s="54">
        <f t="shared" si="3"/>
        <v>93</v>
      </c>
      <c r="AQ10" s="54">
        <f t="shared" ref="AQ10:AQ12" si="4">C10+G10+K10+S10+W10+AA10+O10+AE10+AI10+AM10</f>
        <v>123</v>
      </c>
      <c r="AR10" s="54">
        <f t="shared" ref="AR10:AR12" si="5">D10+H10+L10+T10+X10+AB10+P10+AF10+AJ10+AN10</f>
        <v>33</v>
      </c>
      <c r="AS10" s="54">
        <f t="shared" ref="AS10:AS12" si="6">E10+I10+M10+U10+Y10+AC10+Q10+AG10+AK10+AO10</f>
        <v>477</v>
      </c>
    </row>
    <row r="11" spans="1:49" ht="21.75" customHeight="1" x14ac:dyDescent="0.2">
      <c r="A11" s="19" t="s">
        <v>10</v>
      </c>
      <c r="B11" s="19">
        <v>26</v>
      </c>
      <c r="C11" s="19">
        <v>33</v>
      </c>
      <c r="D11" s="19">
        <v>10</v>
      </c>
      <c r="E11" s="19">
        <v>139</v>
      </c>
      <c r="F11" s="19">
        <v>19</v>
      </c>
      <c r="G11" s="19">
        <v>29</v>
      </c>
      <c r="H11" s="19">
        <v>4</v>
      </c>
      <c r="I11" s="19">
        <v>98</v>
      </c>
      <c r="J11" s="19">
        <v>2</v>
      </c>
      <c r="K11" s="19">
        <v>3</v>
      </c>
      <c r="L11" s="19">
        <v>0</v>
      </c>
      <c r="M11" s="19">
        <v>11</v>
      </c>
      <c r="N11" s="19">
        <v>10</v>
      </c>
      <c r="O11" s="19">
        <v>14</v>
      </c>
      <c r="P11" s="19">
        <v>0</v>
      </c>
      <c r="Q11" s="19">
        <v>51</v>
      </c>
      <c r="R11" s="19">
        <v>11</v>
      </c>
      <c r="S11" s="19">
        <v>8</v>
      </c>
      <c r="T11" s="19">
        <v>7</v>
      </c>
      <c r="U11" s="19">
        <v>58</v>
      </c>
      <c r="V11" s="19">
        <v>5</v>
      </c>
      <c r="W11" s="19">
        <v>8</v>
      </c>
      <c r="X11" s="19">
        <v>0</v>
      </c>
      <c r="Y11" s="19">
        <v>21</v>
      </c>
      <c r="Z11" s="19">
        <v>2</v>
      </c>
      <c r="AA11" s="19">
        <v>2</v>
      </c>
      <c r="AB11" s="19">
        <v>0</v>
      </c>
      <c r="AC11" s="19">
        <v>9</v>
      </c>
      <c r="AD11" s="19">
        <v>6</v>
      </c>
      <c r="AE11" s="19">
        <v>9</v>
      </c>
      <c r="AF11" s="19">
        <v>0</v>
      </c>
      <c r="AG11" s="19">
        <v>27</v>
      </c>
      <c r="AH11" s="19">
        <v>1</v>
      </c>
      <c r="AI11" s="19">
        <v>1</v>
      </c>
      <c r="AJ11" s="19">
        <v>0</v>
      </c>
      <c r="AK11" s="19">
        <v>3</v>
      </c>
      <c r="AL11" s="19">
        <v>1</v>
      </c>
      <c r="AM11" s="19">
        <v>1</v>
      </c>
      <c r="AN11" s="19">
        <v>0</v>
      </c>
      <c r="AO11" s="19">
        <v>4</v>
      </c>
      <c r="AP11" s="55">
        <f t="shared" ref="AP11:AP12" si="7">B11+F11+J11+R11+V11+Z11+N11+AD11+AH11+AL11</f>
        <v>83</v>
      </c>
      <c r="AQ11" s="55">
        <f t="shared" si="4"/>
        <v>108</v>
      </c>
      <c r="AR11" s="55">
        <f t="shared" si="5"/>
        <v>21</v>
      </c>
      <c r="AS11" s="55">
        <f t="shared" si="6"/>
        <v>421</v>
      </c>
    </row>
    <row r="12" spans="1:49" ht="19.5" customHeight="1" x14ac:dyDescent="0.2">
      <c r="A12" s="22" t="s">
        <v>11</v>
      </c>
      <c r="B12" s="22">
        <v>22</v>
      </c>
      <c r="C12" s="22">
        <v>35</v>
      </c>
      <c r="D12" s="22">
        <v>6</v>
      </c>
      <c r="E12" s="22">
        <v>123</v>
      </c>
      <c r="F12" s="22">
        <v>19</v>
      </c>
      <c r="G12" s="22">
        <v>26</v>
      </c>
      <c r="H12" s="22">
        <v>6</v>
      </c>
      <c r="I12" s="22">
        <v>92</v>
      </c>
      <c r="J12" s="22">
        <v>6</v>
      </c>
      <c r="K12" s="22">
        <v>9</v>
      </c>
      <c r="L12" s="22">
        <v>0</v>
      </c>
      <c r="M12" s="22">
        <v>33</v>
      </c>
      <c r="N12" s="22">
        <v>9</v>
      </c>
      <c r="O12" s="22">
        <v>13</v>
      </c>
      <c r="P12" s="22">
        <v>2</v>
      </c>
      <c r="Q12" s="22">
        <v>55</v>
      </c>
      <c r="R12" s="22">
        <v>5</v>
      </c>
      <c r="S12" s="22">
        <v>5</v>
      </c>
      <c r="T12" s="22">
        <v>2</v>
      </c>
      <c r="U12" s="22">
        <v>25</v>
      </c>
      <c r="V12" s="22">
        <v>8</v>
      </c>
      <c r="W12" s="22">
        <v>17</v>
      </c>
      <c r="X12" s="22">
        <v>0</v>
      </c>
      <c r="Y12" s="22">
        <v>41</v>
      </c>
      <c r="Z12" s="22">
        <v>6</v>
      </c>
      <c r="AA12" s="22">
        <v>6</v>
      </c>
      <c r="AB12" s="22">
        <v>0</v>
      </c>
      <c r="AC12" s="22">
        <v>27</v>
      </c>
      <c r="AD12" s="22">
        <v>2</v>
      </c>
      <c r="AE12" s="22">
        <v>2</v>
      </c>
      <c r="AF12" s="22">
        <v>0</v>
      </c>
      <c r="AG12" s="22">
        <v>6</v>
      </c>
      <c r="AH12" s="22">
        <v>4</v>
      </c>
      <c r="AI12" s="22">
        <v>4</v>
      </c>
      <c r="AJ12" s="22">
        <v>0</v>
      </c>
      <c r="AK12" s="22">
        <v>12</v>
      </c>
      <c r="AL12" s="22">
        <v>1</v>
      </c>
      <c r="AM12" s="22">
        <v>2</v>
      </c>
      <c r="AN12" s="22">
        <v>0</v>
      </c>
      <c r="AO12" s="22">
        <v>5</v>
      </c>
      <c r="AP12" s="55">
        <f t="shared" si="7"/>
        <v>82</v>
      </c>
      <c r="AQ12" s="55">
        <f t="shared" si="4"/>
        <v>119</v>
      </c>
      <c r="AR12" s="55">
        <f t="shared" si="5"/>
        <v>16</v>
      </c>
      <c r="AS12" s="55">
        <f t="shared" si="6"/>
        <v>419</v>
      </c>
    </row>
    <row r="13" spans="1:49" ht="22.5" customHeight="1" x14ac:dyDescent="0.2">
      <c r="A13" s="19" t="s">
        <v>52</v>
      </c>
      <c r="B13" s="19">
        <v>27</v>
      </c>
      <c r="C13" s="19">
        <v>33</v>
      </c>
      <c r="D13" s="19">
        <v>12</v>
      </c>
      <c r="E13" s="19">
        <v>144</v>
      </c>
      <c r="F13" s="19">
        <v>20</v>
      </c>
      <c r="G13" s="19">
        <v>28</v>
      </c>
      <c r="H13" s="19">
        <v>2</v>
      </c>
      <c r="I13" s="19">
        <v>101</v>
      </c>
      <c r="J13" s="19">
        <v>2</v>
      </c>
      <c r="K13" s="19">
        <v>4</v>
      </c>
      <c r="L13" s="19">
        <v>0</v>
      </c>
      <c r="M13" s="19">
        <v>13</v>
      </c>
      <c r="N13" s="19">
        <v>6</v>
      </c>
      <c r="O13" s="19">
        <v>8</v>
      </c>
      <c r="P13" s="19">
        <v>1</v>
      </c>
      <c r="Q13" s="19">
        <v>31</v>
      </c>
      <c r="R13" s="19">
        <v>10</v>
      </c>
      <c r="S13" s="19">
        <v>3</v>
      </c>
      <c r="T13" s="19">
        <v>9</v>
      </c>
      <c r="U13" s="19">
        <v>46</v>
      </c>
      <c r="V13" s="19">
        <v>5</v>
      </c>
      <c r="W13" s="19">
        <v>11</v>
      </c>
      <c r="X13" s="19">
        <v>0</v>
      </c>
      <c r="Y13" s="19">
        <v>31</v>
      </c>
      <c r="Z13" s="19">
        <v>6</v>
      </c>
      <c r="AA13" s="19">
        <v>4</v>
      </c>
      <c r="AB13" s="19">
        <v>2</v>
      </c>
      <c r="AC13" s="19">
        <v>28</v>
      </c>
      <c r="AD13" s="19">
        <v>5</v>
      </c>
      <c r="AE13" s="19">
        <v>4</v>
      </c>
      <c r="AF13" s="19">
        <v>1</v>
      </c>
      <c r="AG13" s="19">
        <v>15</v>
      </c>
      <c r="AH13" s="19">
        <v>1</v>
      </c>
      <c r="AI13" s="19">
        <v>1</v>
      </c>
      <c r="AJ13" s="19">
        <v>0</v>
      </c>
      <c r="AK13" s="19">
        <v>3</v>
      </c>
      <c r="AL13" s="19">
        <v>1</v>
      </c>
      <c r="AM13" s="19">
        <v>0</v>
      </c>
      <c r="AN13" s="19">
        <v>1</v>
      </c>
      <c r="AO13" s="19">
        <v>4</v>
      </c>
      <c r="AP13" s="57">
        <f t="shared" ref="AP13" si="8">B13+F13+J13+R13+V13+Z13+N13+AD13+AH13+AL13</f>
        <v>83</v>
      </c>
      <c r="AQ13" s="57">
        <f t="shared" ref="AQ13" si="9">C13+G13+K13+S13+W13+AA13+O13+AE13+AI13+AM13</f>
        <v>96</v>
      </c>
      <c r="AR13" s="57">
        <f t="shared" ref="AR13" si="10">D13+H13+L13+T13+X13+AB13+P13+AF13+AJ13+AN13</f>
        <v>28</v>
      </c>
      <c r="AS13" s="57">
        <f t="shared" ref="AS13" si="11">E13+I13+M13+U13+Y13+AC13+Q13+AG13+AK13+AO13</f>
        <v>416</v>
      </c>
    </row>
    <row r="14" spans="1:49" ht="18.75" customHeight="1" x14ac:dyDescent="0.2">
      <c r="A14" s="19" t="s">
        <v>12</v>
      </c>
      <c r="B14" s="20">
        <v>25</v>
      </c>
      <c r="C14" s="20">
        <v>36</v>
      </c>
      <c r="D14" s="21">
        <v>9</v>
      </c>
      <c r="E14" s="21">
        <v>140</v>
      </c>
      <c r="F14" s="21">
        <v>18</v>
      </c>
      <c r="G14" s="21">
        <v>19</v>
      </c>
      <c r="H14" s="21">
        <v>8</v>
      </c>
      <c r="I14" s="21">
        <v>82</v>
      </c>
      <c r="J14" s="21">
        <v>5</v>
      </c>
      <c r="K14" s="21">
        <v>7</v>
      </c>
      <c r="L14" s="21">
        <v>1</v>
      </c>
      <c r="M14" s="21">
        <v>30</v>
      </c>
      <c r="N14" s="21">
        <v>7</v>
      </c>
      <c r="O14" s="21">
        <v>9</v>
      </c>
      <c r="P14" s="21">
        <v>5</v>
      </c>
      <c r="Q14" s="21">
        <v>41</v>
      </c>
      <c r="R14" s="21">
        <v>6</v>
      </c>
      <c r="S14" s="21">
        <v>5</v>
      </c>
      <c r="T14" s="21">
        <v>4</v>
      </c>
      <c r="U14" s="21">
        <v>28</v>
      </c>
      <c r="V14" s="21">
        <v>8</v>
      </c>
      <c r="W14" s="21">
        <v>12</v>
      </c>
      <c r="X14" s="21">
        <v>2</v>
      </c>
      <c r="Y14" s="21">
        <v>36</v>
      </c>
      <c r="Z14" s="21">
        <v>4</v>
      </c>
      <c r="AA14" s="21">
        <v>2</v>
      </c>
      <c r="AB14" s="21">
        <v>2</v>
      </c>
      <c r="AC14" s="21">
        <v>19</v>
      </c>
      <c r="AD14" s="21">
        <v>5</v>
      </c>
      <c r="AE14" s="21">
        <v>5</v>
      </c>
      <c r="AF14" s="21">
        <v>0</v>
      </c>
      <c r="AG14" s="21">
        <v>15</v>
      </c>
      <c r="AH14" s="21">
        <v>2</v>
      </c>
      <c r="AI14" s="21">
        <v>2</v>
      </c>
      <c r="AJ14" s="21">
        <v>0</v>
      </c>
      <c r="AK14" s="21">
        <v>7</v>
      </c>
      <c r="AL14" s="21">
        <v>1</v>
      </c>
      <c r="AM14" s="21">
        <v>1</v>
      </c>
      <c r="AN14" s="21">
        <v>0</v>
      </c>
      <c r="AO14" s="21">
        <v>5</v>
      </c>
      <c r="AP14" s="21">
        <f t="shared" ref="AP14:AP15" si="12">B14+F14+J14+R14+V14+Z14+N14+AD14+AH14+AL14</f>
        <v>81</v>
      </c>
      <c r="AQ14" s="21">
        <f t="shared" ref="AQ14:AQ15" si="13">C14+G14+K14+S14+W14+AA14+O14+AE14+AI14+AM14</f>
        <v>98</v>
      </c>
      <c r="AR14" s="21">
        <f t="shared" ref="AR14:AR15" si="14">D14+H14+L14+T14+X14+AB14+P14+AF14+AJ14+AN14</f>
        <v>31</v>
      </c>
      <c r="AS14" s="21">
        <f t="shared" ref="AS14:AS15" si="15">E14+I14+M14+U14+Y14+AC14+Q14+AG14+AK14+AO14</f>
        <v>403</v>
      </c>
    </row>
    <row r="15" spans="1:49" ht="18" customHeight="1" x14ac:dyDescent="0.2">
      <c r="A15" s="22" t="s">
        <v>13</v>
      </c>
      <c r="B15" s="23">
        <v>17</v>
      </c>
      <c r="C15" s="23">
        <v>30</v>
      </c>
      <c r="D15" s="23">
        <v>3</v>
      </c>
      <c r="E15" s="23">
        <v>105</v>
      </c>
      <c r="F15" s="23">
        <v>17</v>
      </c>
      <c r="G15" s="23">
        <v>19</v>
      </c>
      <c r="H15" s="23">
        <v>5</v>
      </c>
      <c r="I15" s="23">
        <v>79</v>
      </c>
      <c r="J15" s="23">
        <v>4</v>
      </c>
      <c r="K15" s="23">
        <v>6</v>
      </c>
      <c r="L15" s="23">
        <v>0</v>
      </c>
      <c r="M15" s="23">
        <v>21</v>
      </c>
      <c r="N15" s="23">
        <v>10</v>
      </c>
      <c r="O15" s="23">
        <v>9</v>
      </c>
      <c r="P15" s="23">
        <v>6</v>
      </c>
      <c r="Q15" s="23">
        <v>47</v>
      </c>
      <c r="R15" s="23">
        <v>6</v>
      </c>
      <c r="S15" s="23">
        <v>9</v>
      </c>
      <c r="T15" s="23">
        <v>1</v>
      </c>
      <c r="U15" s="23">
        <v>31</v>
      </c>
      <c r="V15" s="23">
        <v>4</v>
      </c>
      <c r="W15" s="23">
        <v>1</v>
      </c>
      <c r="X15" s="23">
        <v>3</v>
      </c>
      <c r="Y15" s="23">
        <v>14</v>
      </c>
      <c r="Z15" s="23">
        <v>3</v>
      </c>
      <c r="AA15" s="23">
        <v>2</v>
      </c>
      <c r="AB15" s="23">
        <v>1</v>
      </c>
      <c r="AC15" s="23">
        <v>14</v>
      </c>
      <c r="AD15" s="23">
        <v>2</v>
      </c>
      <c r="AE15" s="23">
        <v>5</v>
      </c>
      <c r="AF15" s="23">
        <v>0</v>
      </c>
      <c r="AG15" s="23">
        <v>16</v>
      </c>
      <c r="AH15" s="23">
        <v>1</v>
      </c>
      <c r="AI15" s="23">
        <v>2</v>
      </c>
      <c r="AJ15" s="23">
        <v>0</v>
      </c>
      <c r="AK15" s="23">
        <v>5</v>
      </c>
      <c r="AL15" s="23">
        <v>5</v>
      </c>
      <c r="AM15" s="23">
        <v>6</v>
      </c>
      <c r="AN15" s="23">
        <v>1</v>
      </c>
      <c r="AO15" s="23">
        <v>19</v>
      </c>
      <c r="AP15" s="23">
        <f t="shared" si="12"/>
        <v>69</v>
      </c>
      <c r="AQ15" s="23">
        <f t="shared" si="13"/>
        <v>89</v>
      </c>
      <c r="AR15" s="23">
        <f>D15+H15+L15+T15+X15+AB15+P15+AF15+AJ15+AN15</f>
        <v>20</v>
      </c>
      <c r="AS15" s="23">
        <f t="shared" si="15"/>
        <v>351</v>
      </c>
    </row>
    <row r="16" spans="1:49" ht="21.95" customHeight="1" x14ac:dyDescent="0.2">
      <c r="A16" s="24" t="s">
        <v>0</v>
      </c>
      <c r="B16" s="42">
        <f>SUBTOTAL(9,B4:B15)</f>
        <v>302</v>
      </c>
      <c r="C16" s="42">
        <f>SUBTOTAL(9,C4:C15)</f>
        <v>394</v>
      </c>
      <c r="D16" s="42">
        <f>SUBTOTAL(9,D4:D15)</f>
        <v>124</v>
      </c>
      <c r="E16" s="42">
        <f>SUBTOTAL(9,E4:E15)</f>
        <v>1630</v>
      </c>
      <c r="F16" s="42">
        <f>SUBTOTAL(9,F4:F15)</f>
        <v>233</v>
      </c>
      <c r="G16" s="42">
        <f>SUBTOTAL(9,G4:G15)</f>
        <v>290</v>
      </c>
      <c r="H16" s="42">
        <f>SUBTOTAL(9,H4:H15)</f>
        <v>62</v>
      </c>
      <c r="I16" s="42">
        <f>SUBTOTAL(9,I4:I15)</f>
        <v>1121</v>
      </c>
      <c r="J16" s="42">
        <f>SUBTOTAL(9,J4:J15)</f>
        <v>77</v>
      </c>
      <c r="K16" s="42">
        <f>SUBTOTAL(9,K4:K15)</f>
        <v>116</v>
      </c>
      <c r="L16" s="42">
        <f>SUBTOTAL(9,L4:L15)</f>
        <v>4</v>
      </c>
      <c r="M16" s="42">
        <f>SUBTOTAL(9,M4:M15)</f>
        <v>435</v>
      </c>
      <c r="N16" s="42">
        <f>SUBTOTAL(9,N4:N15)</f>
        <v>124</v>
      </c>
      <c r="O16" s="42">
        <f>SUBTOTAL(9,O4:O15)</f>
        <v>163</v>
      </c>
      <c r="P16" s="42">
        <f>SUBTOTAL(9,P4:P15)</f>
        <v>21</v>
      </c>
      <c r="Q16" s="42">
        <f>SUBTOTAL(9,Q4:Q15)</f>
        <v>680</v>
      </c>
      <c r="R16" s="42">
        <f>SUBTOTAL(9,R4:R15)</f>
        <v>130</v>
      </c>
      <c r="S16" s="42">
        <f>SUBTOTAL(9,S4:S15)</f>
        <v>103</v>
      </c>
      <c r="T16" s="42">
        <f>SUBTOTAL(9,T4:T15)</f>
        <v>70</v>
      </c>
      <c r="U16" s="42">
        <f>SUBTOTAL(9,U4:U15)</f>
        <v>564</v>
      </c>
      <c r="V16" s="42">
        <f>SUBTOTAL(9,V4:V15)</f>
        <v>122</v>
      </c>
      <c r="W16" s="42">
        <f>SUBTOTAL(9,W4:W15)</f>
        <v>245</v>
      </c>
      <c r="X16" s="42">
        <f>SUBTOTAL(9,X4:X15)</f>
        <v>7</v>
      </c>
      <c r="Y16" s="42">
        <f>SUBTOTAL(9,Y4:Y15)</f>
        <v>648</v>
      </c>
      <c r="Z16" s="42">
        <f>SUBTOTAL(9,Z4:Z15)</f>
        <v>68</v>
      </c>
      <c r="AA16" s="42">
        <f>SUBTOTAL(9,AA4:AA15)</f>
        <v>59</v>
      </c>
      <c r="AB16" s="42">
        <f>SUBTOTAL(9,AB4:AB15)</f>
        <v>11</v>
      </c>
      <c r="AC16" s="42">
        <f>SUBTOTAL(9,AC4:AC15)</f>
        <v>304</v>
      </c>
      <c r="AD16" s="42">
        <f>SUBTOTAL(9,AD4:AD15)</f>
        <v>48</v>
      </c>
      <c r="AE16" s="42">
        <f>SUBTOTAL(9,AE4:AE15)</f>
        <v>62</v>
      </c>
      <c r="AF16" s="42">
        <f>SUBTOTAL(9,AF4:AF15)</f>
        <v>1</v>
      </c>
      <c r="AG16" s="42">
        <f>SUBTOTAL(9,AG4:AG15)</f>
        <v>187</v>
      </c>
      <c r="AH16" s="42">
        <f>SUBTOTAL(9,AH4:AH15)</f>
        <v>18</v>
      </c>
      <c r="AI16" s="42">
        <f>SUBTOTAL(9,AI4:AI15)</f>
        <v>18</v>
      </c>
      <c r="AJ16" s="42">
        <f>SUBTOTAL(9,AJ4:AJ15)</f>
        <v>1</v>
      </c>
      <c r="AK16" s="42">
        <f>SUBTOTAL(9,AK4:AK15)</f>
        <v>60</v>
      </c>
      <c r="AL16" s="42">
        <f>SUBTOTAL(9,AL4:AL15)</f>
        <v>27</v>
      </c>
      <c r="AM16" s="42">
        <f>SUBTOTAL(9,AM4:AM15)</f>
        <v>32</v>
      </c>
      <c r="AN16" s="42">
        <f>SUBTOTAL(9,AN4:AN15)</f>
        <v>2</v>
      </c>
      <c r="AO16" s="42">
        <f>SUBTOTAL(9,AO4:AO15)</f>
        <v>111</v>
      </c>
      <c r="AP16" s="42">
        <f>SUBTOTAL(9,AP4:AP15)</f>
        <v>1149</v>
      </c>
      <c r="AQ16" s="42">
        <f>SUBTOTAL(9,AQ4:AQ15)</f>
        <v>1482</v>
      </c>
      <c r="AR16" s="42">
        <f>SUBTOTAL(9,AR4:AR15)</f>
        <v>303</v>
      </c>
      <c r="AS16" s="42">
        <f>SUBTOTAL(9,AS4:AS15)</f>
        <v>5740</v>
      </c>
    </row>
    <row r="17" spans="1:42" ht="18" customHeight="1" x14ac:dyDescent="0.2"/>
    <row r="18" spans="1:42" x14ac:dyDescent="0.2">
      <c r="AP18" s="56"/>
    </row>
    <row r="19" spans="1:42" x14ac:dyDescent="0.2">
      <c r="AP19" s="56"/>
    </row>
    <row r="20" spans="1:42" x14ac:dyDescent="0.2">
      <c r="AP20" s="56"/>
    </row>
    <row r="21" spans="1:42" x14ac:dyDescent="0.2">
      <c r="AP21" s="56"/>
    </row>
    <row r="22" spans="1:42" x14ac:dyDescent="0.2">
      <c r="A22" s="11"/>
      <c r="B22" s="11" t="s">
        <v>91</v>
      </c>
      <c r="C22" s="11" t="s">
        <v>92</v>
      </c>
      <c r="D22" s="11" t="s">
        <v>93</v>
      </c>
      <c r="AP22" s="56"/>
    </row>
    <row r="23" spans="1:42" x14ac:dyDescent="0.2">
      <c r="A23" s="11" t="s">
        <v>84</v>
      </c>
      <c r="B23" s="11">
        <v>10.8</v>
      </c>
      <c r="C23" s="11">
        <v>187</v>
      </c>
      <c r="D23" s="11">
        <f>B16</f>
        <v>302</v>
      </c>
      <c r="E23" s="41"/>
      <c r="F23" s="41"/>
      <c r="G23" s="41"/>
      <c r="AP23" s="56"/>
    </row>
    <row r="24" spans="1:42" x14ac:dyDescent="0.2">
      <c r="A24" s="11" t="s">
        <v>83</v>
      </c>
      <c r="B24" s="11">
        <v>12</v>
      </c>
      <c r="C24" s="11">
        <v>137</v>
      </c>
      <c r="D24" s="11">
        <f>F16</f>
        <v>233</v>
      </c>
      <c r="E24" s="41"/>
      <c r="F24" s="41"/>
      <c r="G24" s="41"/>
      <c r="AP24" s="56"/>
    </row>
    <row r="25" spans="1:42" x14ac:dyDescent="0.2">
      <c r="A25" s="11" t="s">
        <v>85</v>
      </c>
      <c r="B25" s="11">
        <v>3.2</v>
      </c>
      <c r="C25" s="11">
        <v>146</v>
      </c>
      <c r="D25" s="11">
        <f>J16</f>
        <v>77</v>
      </c>
      <c r="E25" s="41"/>
      <c r="F25" s="41"/>
      <c r="G25" s="41"/>
      <c r="AP25" s="56"/>
    </row>
    <row r="26" spans="1:42" x14ac:dyDescent="0.2">
      <c r="A26" s="11" t="s">
        <v>94</v>
      </c>
      <c r="B26" s="11">
        <v>5.6</v>
      </c>
      <c r="C26" s="11">
        <v>87</v>
      </c>
      <c r="D26" s="11">
        <f>N16</f>
        <v>124</v>
      </c>
      <c r="E26" s="41"/>
      <c r="F26" s="41"/>
      <c r="G26" s="41"/>
    </row>
    <row r="27" spans="1:42" x14ac:dyDescent="0.2">
      <c r="A27" s="11" t="s">
        <v>86</v>
      </c>
      <c r="B27" s="11">
        <v>10.65</v>
      </c>
      <c r="C27" s="11">
        <v>32</v>
      </c>
      <c r="D27" s="11">
        <f>R16</f>
        <v>130</v>
      </c>
      <c r="E27" s="41"/>
      <c r="F27" s="41"/>
      <c r="G27" s="41"/>
    </row>
    <row r="28" spans="1:42" x14ac:dyDescent="0.2">
      <c r="A28" s="11" t="s">
        <v>87</v>
      </c>
      <c r="B28" s="11">
        <v>8.5</v>
      </c>
      <c r="C28" s="11">
        <v>236</v>
      </c>
      <c r="D28" s="11">
        <f>V16</f>
        <v>122</v>
      </c>
      <c r="E28" s="41"/>
      <c r="F28" s="41"/>
      <c r="G28" s="41"/>
    </row>
    <row r="29" spans="1:42" x14ac:dyDescent="0.2">
      <c r="A29" s="11" t="s">
        <v>88</v>
      </c>
      <c r="B29" s="11">
        <v>6.9</v>
      </c>
      <c r="C29" s="11">
        <v>8</v>
      </c>
      <c r="D29" s="11">
        <f>Z16</f>
        <v>68</v>
      </c>
      <c r="E29" s="41"/>
      <c r="F29" s="41"/>
      <c r="G29" s="41"/>
    </row>
    <row r="30" spans="1:42" x14ac:dyDescent="0.2">
      <c r="A30" s="11" t="s">
        <v>89</v>
      </c>
      <c r="B30" s="11">
        <v>13.2</v>
      </c>
      <c r="C30" s="11">
        <v>220</v>
      </c>
      <c r="D30" s="11">
        <f>AD16</f>
        <v>48</v>
      </c>
      <c r="E30" s="41"/>
      <c r="F30" s="41"/>
      <c r="G30" s="41"/>
    </row>
    <row r="31" spans="1:42" x14ac:dyDescent="0.2">
      <c r="A31" s="11" t="s">
        <v>90</v>
      </c>
      <c r="B31" s="11">
        <v>15.6</v>
      </c>
      <c r="C31" s="11">
        <v>224</v>
      </c>
      <c r="D31" s="11">
        <f>AH16</f>
        <v>18</v>
      </c>
      <c r="E31" s="41"/>
      <c r="F31" s="41"/>
      <c r="G31" s="41"/>
    </row>
    <row r="32" spans="1:42" x14ac:dyDescent="0.2">
      <c r="A32" s="11" t="s">
        <v>95</v>
      </c>
      <c r="B32" s="11">
        <v>18</v>
      </c>
      <c r="C32" s="11">
        <v>226</v>
      </c>
      <c r="D32" s="11">
        <f>AL16</f>
        <v>27</v>
      </c>
      <c r="E32" s="41"/>
      <c r="F32" s="41"/>
      <c r="G32" s="41"/>
    </row>
    <row r="36" spans="1:50" ht="22.5" x14ac:dyDescent="0.2">
      <c r="A36" s="61" t="s">
        <v>97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</row>
    <row r="37" spans="1:50" x14ac:dyDescent="0.2">
      <c r="AU37" s="5" t="s">
        <v>84</v>
      </c>
      <c r="AV37" s="5">
        <v>10.8</v>
      </c>
      <c r="AW37" s="5">
        <v>187</v>
      </c>
      <c r="AX37" s="5">
        <f>SUBTOTAL(9,B4:B15)</f>
        <v>302</v>
      </c>
    </row>
    <row r="38" spans="1:50" x14ac:dyDescent="0.2">
      <c r="AU38" s="5" t="s">
        <v>83</v>
      </c>
      <c r="AV38" s="5">
        <v>12</v>
      </c>
      <c r="AW38" s="5">
        <v>137</v>
      </c>
      <c r="AX38" s="5">
        <f>SUBTOTAL(9,F4:F15)</f>
        <v>233</v>
      </c>
    </row>
    <row r="39" spans="1:50" x14ac:dyDescent="0.2">
      <c r="AU39" s="5" t="s">
        <v>85</v>
      </c>
      <c r="AV39" s="5">
        <v>3.2</v>
      </c>
      <c r="AW39" s="5">
        <v>146</v>
      </c>
      <c r="AX39" s="5">
        <f>SUBTOTAL(9,J4:J15)</f>
        <v>77</v>
      </c>
    </row>
    <row r="40" spans="1:50" x14ac:dyDescent="0.2">
      <c r="AU40" s="5" t="s">
        <v>94</v>
      </c>
      <c r="AV40" s="5">
        <v>5.6</v>
      </c>
      <c r="AW40" s="5">
        <v>87</v>
      </c>
      <c r="AX40" s="5">
        <f>SUBTOTAL(9,N4:N15)</f>
        <v>124</v>
      </c>
    </row>
    <row r="41" spans="1:50" x14ac:dyDescent="0.2">
      <c r="AU41" s="5" t="s">
        <v>86</v>
      </c>
      <c r="AV41" s="5">
        <v>10.65</v>
      </c>
      <c r="AW41" s="5">
        <v>32</v>
      </c>
      <c r="AX41" s="5">
        <f>SUBTOTAL(9,R4:R15)</f>
        <v>130</v>
      </c>
    </row>
    <row r="42" spans="1:50" x14ac:dyDescent="0.2">
      <c r="AU42" s="5" t="s">
        <v>87</v>
      </c>
      <c r="AV42" s="5">
        <v>8.5</v>
      </c>
      <c r="AW42" s="5">
        <v>236</v>
      </c>
      <c r="AX42" s="5">
        <f>SUBTOTAL(9,V4:V15)</f>
        <v>122</v>
      </c>
    </row>
    <row r="43" spans="1:50" x14ac:dyDescent="0.2">
      <c r="AU43" s="5" t="s">
        <v>88</v>
      </c>
      <c r="AV43" s="5">
        <v>6.9</v>
      </c>
      <c r="AW43" s="5">
        <v>8</v>
      </c>
      <c r="AX43" s="5">
        <f>SUBTOTAL(9,Z4:Z15)</f>
        <v>68</v>
      </c>
    </row>
    <row r="44" spans="1:50" x14ac:dyDescent="0.2">
      <c r="AU44" s="5" t="s">
        <v>89</v>
      </c>
      <c r="AV44" s="5">
        <v>13.2</v>
      </c>
      <c r="AW44" s="5">
        <v>220</v>
      </c>
      <c r="AX44" s="5">
        <f>SUBTOTAL(9,AD4:AD15)</f>
        <v>48</v>
      </c>
    </row>
    <row r="45" spans="1:50" x14ac:dyDescent="0.2">
      <c r="AU45" s="5" t="s">
        <v>90</v>
      </c>
      <c r="AV45" s="5">
        <v>15.6</v>
      </c>
      <c r="AW45" s="5">
        <v>224</v>
      </c>
      <c r="AX45" s="5">
        <f>SUBTOTAL(9,AH4:AH15)</f>
        <v>18</v>
      </c>
    </row>
    <row r="46" spans="1:50" x14ac:dyDescent="0.2">
      <c r="AU46" s="5" t="s">
        <v>95</v>
      </c>
      <c r="AV46" s="5">
        <v>15.6</v>
      </c>
      <c r="AW46" s="5">
        <v>224</v>
      </c>
      <c r="AX46" s="5">
        <f>SUBTOTAL(9,AL4:AL15)</f>
        <v>27</v>
      </c>
    </row>
  </sheetData>
  <autoFilter ref="A2:A16">
    <filterColumn colId="0">
      <filters blank="1">
        <filter val="آبان"/>
        <filter val="آذر"/>
        <filter val="ارديبهشت"/>
        <filter val="تير"/>
        <filter val="جمع كل"/>
        <filter val="خرداد"/>
        <filter val="دی"/>
        <filter val="فروردين"/>
        <filter val="مرداد"/>
        <filter val="مهر"/>
      </filters>
    </filterColumn>
  </autoFilter>
  <mergeCells count="3">
    <mergeCell ref="A1:AS1"/>
    <mergeCell ref="A2:A3"/>
    <mergeCell ref="A36:AN36"/>
  </mergeCells>
  <phoneticPr fontId="2" type="noConversion"/>
  <printOptions horizontalCentered="1" verticalCentered="1"/>
  <pageMargins left="0" right="0" top="0.75" bottom="0" header="0" footer="0"/>
  <pageSetup paperSize="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31"/>
  <sheetViews>
    <sheetView rightToLeft="1" tabSelected="1" topLeftCell="A26" zoomScale="78" zoomScaleNormal="78" workbookViewId="0">
      <selection activeCell="E20" sqref="E20"/>
    </sheetView>
  </sheetViews>
  <sheetFormatPr defaultColWidth="9.140625" defaultRowHeight="15.75" x14ac:dyDescent="0.4"/>
  <cols>
    <col min="1" max="1" width="10.85546875" style="1" customWidth="1"/>
    <col min="2" max="4" width="9.5703125" style="1" customWidth="1"/>
    <col min="5" max="6" width="7.28515625" style="1" customWidth="1"/>
    <col min="7" max="7" width="8.42578125" style="1" customWidth="1"/>
    <col min="8" max="8" width="7.5703125" style="1" customWidth="1"/>
    <col min="9" max="9" width="9.7109375" style="1" bestFit="1" customWidth="1"/>
    <col min="10" max="10" width="8.140625" style="1" bestFit="1" customWidth="1"/>
    <col min="11" max="15" width="8.42578125" style="1" customWidth="1"/>
    <col min="16" max="16" width="9.5703125" style="1" customWidth="1"/>
    <col min="17" max="17" width="7" style="8" customWidth="1"/>
    <col min="18" max="20" width="6.140625" style="1" customWidth="1"/>
    <col min="21" max="42" width="5.28515625" style="1" customWidth="1"/>
    <col min="43" max="43" width="5.85546875" style="1" customWidth="1"/>
    <col min="44" max="44" width="6.28515625" style="1" customWidth="1"/>
    <col min="45" max="45" width="9.140625" style="1"/>
    <col min="46" max="46" width="9.5703125" style="1" customWidth="1"/>
    <col min="47" max="16384" width="9.140625" style="1"/>
  </cols>
  <sheetData>
    <row r="1" spans="1:44" ht="30" customHeight="1" x14ac:dyDescent="0.4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9"/>
      <c r="R1" s="66" t="s">
        <v>99</v>
      </c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</row>
    <row r="2" spans="1:44" ht="24.75" customHeight="1" x14ac:dyDescent="0.4">
      <c r="A2" s="67" t="s">
        <v>2</v>
      </c>
      <c r="B2" s="65" t="s">
        <v>17</v>
      </c>
      <c r="C2" s="65"/>
      <c r="D2" s="65"/>
      <c r="E2" s="65" t="s">
        <v>75</v>
      </c>
      <c r="F2" s="65"/>
      <c r="G2" s="65"/>
      <c r="H2" s="65" t="s">
        <v>19</v>
      </c>
      <c r="I2" s="65"/>
      <c r="J2" s="65"/>
      <c r="K2" s="65" t="s">
        <v>20</v>
      </c>
      <c r="L2" s="65"/>
      <c r="M2" s="65"/>
      <c r="N2" s="65"/>
      <c r="O2" s="65"/>
      <c r="P2" s="71" t="s">
        <v>21</v>
      </c>
      <c r="Q2" s="14"/>
      <c r="R2" s="67" t="s">
        <v>2</v>
      </c>
      <c r="S2" s="65" t="s">
        <v>32</v>
      </c>
      <c r="T2" s="65"/>
      <c r="U2" s="65"/>
      <c r="V2" s="65"/>
      <c r="W2" s="65" t="s">
        <v>81</v>
      </c>
      <c r="X2" s="65"/>
      <c r="Y2" s="73" t="s">
        <v>35</v>
      </c>
      <c r="Z2" s="73"/>
      <c r="AA2" s="73" t="s">
        <v>34</v>
      </c>
      <c r="AB2" s="73"/>
      <c r="AC2" s="65" t="s">
        <v>37</v>
      </c>
      <c r="AD2" s="65"/>
      <c r="AE2" s="65"/>
      <c r="AF2" s="65"/>
      <c r="AG2" s="65"/>
      <c r="AH2" s="65"/>
      <c r="AI2" s="62" t="s">
        <v>41</v>
      </c>
      <c r="AJ2" s="63"/>
      <c r="AK2" s="63"/>
      <c r="AL2" s="63"/>
      <c r="AM2" s="63"/>
      <c r="AN2" s="64"/>
      <c r="AO2" s="62" t="s">
        <v>102</v>
      </c>
      <c r="AP2" s="64"/>
      <c r="AQ2" s="65" t="s">
        <v>0</v>
      </c>
      <c r="AR2" s="62"/>
    </row>
    <row r="3" spans="1:44" ht="23.25" customHeight="1" x14ac:dyDescent="0.4">
      <c r="A3" s="68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2"/>
      <c r="Q3" s="14"/>
      <c r="R3" s="68"/>
      <c r="S3" s="76" t="s">
        <v>33</v>
      </c>
      <c r="T3" s="76"/>
      <c r="U3" s="70" t="s">
        <v>80</v>
      </c>
      <c r="V3" s="70"/>
      <c r="W3" s="74" t="s">
        <v>24</v>
      </c>
      <c r="X3" s="70" t="s">
        <v>36</v>
      </c>
      <c r="Y3" s="70" t="s">
        <v>24</v>
      </c>
      <c r="Z3" s="74" t="s">
        <v>36</v>
      </c>
      <c r="AA3" s="70" t="s">
        <v>24</v>
      </c>
      <c r="AB3" s="74" t="s">
        <v>36</v>
      </c>
      <c r="AC3" s="70" t="s">
        <v>38</v>
      </c>
      <c r="AD3" s="70"/>
      <c r="AE3" s="70" t="s">
        <v>39</v>
      </c>
      <c r="AF3" s="70"/>
      <c r="AG3" s="70" t="s">
        <v>40</v>
      </c>
      <c r="AH3" s="70"/>
      <c r="AI3" s="70" t="s">
        <v>42</v>
      </c>
      <c r="AJ3" s="70"/>
      <c r="AK3" s="70" t="s">
        <v>43</v>
      </c>
      <c r="AL3" s="70"/>
      <c r="AM3" s="70" t="s">
        <v>44</v>
      </c>
      <c r="AN3" s="70"/>
      <c r="AO3" s="70" t="s">
        <v>101</v>
      </c>
      <c r="AP3" s="70"/>
      <c r="AQ3" s="74" t="s">
        <v>45</v>
      </c>
      <c r="AR3" s="75" t="s">
        <v>46</v>
      </c>
    </row>
    <row r="4" spans="1:44" ht="36" customHeight="1" x14ac:dyDescent="0.4">
      <c r="A4" s="69"/>
      <c r="B4" s="25" t="s">
        <v>22</v>
      </c>
      <c r="C4" s="25" t="s">
        <v>23</v>
      </c>
      <c r="D4" s="25" t="s">
        <v>1</v>
      </c>
      <c r="E4" s="25" t="s">
        <v>24</v>
      </c>
      <c r="F4" s="25" t="s">
        <v>65</v>
      </c>
      <c r="G4" s="25" t="s">
        <v>76</v>
      </c>
      <c r="H4" s="25" t="s">
        <v>25</v>
      </c>
      <c r="I4" s="25" t="s">
        <v>26</v>
      </c>
      <c r="J4" s="25" t="s">
        <v>31</v>
      </c>
      <c r="K4" s="25" t="s">
        <v>27</v>
      </c>
      <c r="L4" s="25" t="s">
        <v>28</v>
      </c>
      <c r="M4" s="25" t="s">
        <v>79</v>
      </c>
      <c r="N4" s="25" t="s">
        <v>100</v>
      </c>
      <c r="O4" s="25" t="s">
        <v>29</v>
      </c>
      <c r="P4" s="26" t="s">
        <v>30</v>
      </c>
      <c r="Q4" s="12"/>
      <c r="R4" s="68"/>
      <c r="S4" s="35" t="s">
        <v>24</v>
      </c>
      <c r="T4" s="36" t="s">
        <v>36</v>
      </c>
      <c r="U4" s="35" t="s">
        <v>24</v>
      </c>
      <c r="V4" s="36" t="s">
        <v>36</v>
      </c>
      <c r="W4" s="70"/>
      <c r="X4" s="70"/>
      <c r="Y4" s="70"/>
      <c r="Z4" s="74"/>
      <c r="AA4" s="70"/>
      <c r="AB4" s="74"/>
      <c r="AC4" s="35" t="s">
        <v>24</v>
      </c>
      <c r="AD4" s="36" t="s">
        <v>36</v>
      </c>
      <c r="AE4" s="35" t="s">
        <v>24</v>
      </c>
      <c r="AF4" s="36" t="s">
        <v>36</v>
      </c>
      <c r="AG4" s="35" t="s">
        <v>24</v>
      </c>
      <c r="AH4" s="36" t="s">
        <v>36</v>
      </c>
      <c r="AI4" s="35" t="s">
        <v>24</v>
      </c>
      <c r="AJ4" s="36" t="s">
        <v>36</v>
      </c>
      <c r="AK4" s="35" t="s">
        <v>24</v>
      </c>
      <c r="AL4" s="36" t="s">
        <v>36</v>
      </c>
      <c r="AM4" s="52" t="s">
        <v>24</v>
      </c>
      <c r="AN4" s="51" t="s">
        <v>36</v>
      </c>
      <c r="AO4" s="35" t="s">
        <v>24</v>
      </c>
      <c r="AP4" s="36" t="s">
        <v>36</v>
      </c>
      <c r="AQ4" s="74"/>
      <c r="AR4" s="75"/>
    </row>
    <row r="5" spans="1:44" ht="27" customHeight="1" x14ac:dyDescent="0.4">
      <c r="A5" s="27" t="s">
        <v>3</v>
      </c>
      <c r="B5" s="28">
        <v>75</v>
      </c>
      <c r="C5" s="28">
        <v>22</v>
      </c>
      <c r="D5" s="28">
        <f t="shared" ref="D5:D11" si="0">SUBTOTAL(9,B5:C5)</f>
        <v>97</v>
      </c>
      <c r="E5" s="28">
        <v>69</v>
      </c>
      <c r="F5" s="28">
        <v>0</v>
      </c>
      <c r="G5" s="29">
        <v>0</v>
      </c>
      <c r="H5" s="28">
        <v>0</v>
      </c>
      <c r="I5" s="28">
        <v>7</v>
      </c>
      <c r="J5" s="28">
        <v>0</v>
      </c>
      <c r="K5" s="28">
        <v>21</v>
      </c>
      <c r="L5" s="28">
        <v>1</v>
      </c>
      <c r="M5" s="28">
        <v>52</v>
      </c>
      <c r="N5" s="28"/>
      <c r="O5" s="28">
        <v>6</v>
      </c>
      <c r="P5" s="30">
        <v>7</v>
      </c>
      <c r="Q5" s="13"/>
      <c r="R5" s="27" t="s">
        <v>3</v>
      </c>
      <c r="S5" s="28">
        <v>0</v>
      </c>
      <c r="T5" s="28">
        <v>0</v>
      </c>
      <c r="U5" s="28">
        <v>8</v>
      </c>
      <c r="V5" s="28">
        <v>62</v>
      </c>
      <c r="W5" s="28">
        <v>0</v>
      </c>
      <c r="X5" s="29">
        <v>0</v>
      </c>
      <c r="Y5" s="28">
        <v>16</v>
      </c>
      <c r="Z5" s="28">
        <v>14</v>
      </c>
      <c r="AA5" s="28">
        <v>0</v>
      </c>
      <c r="AB5" s="28">
        <v>0</v>
      </c>
      <c r="AC5" s="28">
        <v>2</v>
      </c>
      <c r="AD5" s="28">
        <v>20</v>
      </c>
      <c r="AE5" s="28">
        <v>0</v>
      </c>
      <c r="AF5" s="30">
        <v>0</v>
      </c>
      <c r="AG5" s="44">
        <v>0</v>
      </c>
      <c r="AH5" s="28">
        <v>0</v>
      </c>
      <c r="AI5" s="28">
        <v>3</v>
      </c>
      <c r="AJ5" s="28">
        <v>47</v>
      </c>
      <c r="AK5" s="28">
        <v>0</v>
      </c>
      <c r="AL5" s="28">
        <v>0</v>
      </c>
      <c r="AM5" s="29">
        <v>2</v>
      </c>
      <c r="AN5" s="28">
        <v>60</v>
      </c>
      <c r="AO5" s="29"/>
      <c r="AP5" s="28"/>
      <c r="AQ5" s="28">
        <f>AO5+AK5+AI5+AG5+AE5+AC5+AA5+Y5+W5+U5+S5</f>
        <v>29</v>
      </c>
      <c r="AR5" s="28">
        <f>AP5+AL5+AJ5+AH5+AF5+AD5+AB5+Z5+X5+V5+T5</f>
        <v>143</v>
      </c>
    </row>
    <row r="6" spans="1:44" ht="27" customHeight="1" x14ac:dyDescent="0.4">
      <c r="A6" s="31" t="s">
        <v>4</v>
      </c>
      <c r="B6" s="32">
        <v>81</v>
      </c>
      <c r="C6" s="32">
        <v>24</v>
      </c>
      <c r="D6" s="32">
        <f t="shared" si="0"/>
        <v>105</v>
      </c>
      <c r="E6" s="32">
        <v>71</v>
      </c>
      <c r="F6" s="32">
        <v>0</v>
      </c>
      <c r="G6" s="33">
        <v>0</v>
      </c>
      <c r="H6" s="32">
        <v>7</v>
      </c>
      <c r="I6" s="32">
        <v>2</v>
      </c>
      <c r="J6" s="32">
        <v>0</v>
      </c>
      <c r="K6" s="32">
        <v>37</v>
      </c>
      <c r="L6" s="32">
        <v>1</v>
      </c>
      <c r="M6" s="32">
        <v>39</v>
      </c>
      <c r="N6" s="32"/>
      <c r="O6" s="32">
        <v>24</v>
      </c>
      <c r="P6" s="34">
        <v>18</v>
      </c>
      <c r="Q6" s="13"/>
      <c r="R6" s="31" t="s">
        <v>4</v>
      </c>
      <c r="S6" s="32">
        <v>0</v>
      </c>
      <c r="T6" s="32">
        <v>0</v>
      </c>
      <c r="U6" s="32">
        <v>3</v>
      </c>
      <c r="V6" s="32">
        <v>45</v>
      </c>
      <c r="W6" s="32">
        <v>32</v>
      </c>
      <c r="X6" s="33">
        <v>1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4">
        <v>0</v>
      </c>
      <c r="AG6" s="45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3">
        <v>0</v>
      </c>
      <c r="AN6" s="32">
        <v>0</v>
      </c>
      <c r="AO6" s="33"/>
      <c r="AP6" s="32"/>
      <c r="AQ6" s="32">
        <f t="shared" ref="AQ6:AQ9" si="1">AO6+AK6+AI6+AG6+AE6+AC6+AA6+Y6+W6+U6+S6</f>
        <v>35</v>
      </c>
      <c r="AR6" s="32">
        <f t="shared" ref="AR6:AR10" si="2">AP6+AL6+AJ6+AH6+AF6+AD6+AB6+Z6+X6+V6+T6</f>
        <v>46</v>
      </c>
    </row>
    <row r="7" spans="1:44" ht="27" customHeight="1" x14ac:dyDescent="0.4">
      <c r="A7" s="27" t="s">
        <v>5</v>
      </c>
      <c r="B7" s="28">
        <v>131</v>
      </c>
      <c r="C7" s="28">
        <v>29</v>
      </c>
      <c r="D7" s="28">
        <f t="shared" si="0"/>
        <v>160</v>
      </c>
      <c r="E7" s="28">
        <v>112</v>
      </c>
      <c r="F7" s="28">
        <v>0</v>
      </c>
      <c r="G7" s="29">
        <v>0</v>
      </c>
      <c r="H7" s="28">
        <v>19</v>
      </c>
      <c r="I7" s="28">
        <v>4</v>
      </c>
      <c r="J7" s="28">
        <v>0</v>
      </c>
      <c r="K7" s="28">
        <v>69</v>
      </c>
      <c r="L7" s="28">
        <v>33</v>
      </c>
      <c r="M7" s="28">
        <v>24</v>
      </c>
      <c r="N7" s="28"/>
      <c r="O7" s="28">
        <v>11</v>
      </c>
      <c r="P7" s="30">
        <v>35</v>
      </c>
      <c r="Q7" s="13"/>
      <c r="R7" s="27" t="s">
        <v>5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9">
        <v>0</v>
      </c>
      <c r="Y7" s="28">
        <v>2</v>
      </c>
      <c r="Z7" s="28">
        <v>30</v>
      </c>
      <c r="AA7" s="28">
        <v>4</v>
      </c>
      <c r="AB7" s="28">
        <v>90</v>
      </c>
      <c r="AC7" s="28">
        <v>2</v>
      </c>
      <c r="AD7" s="28">
        <v>150</v>
      </c>
      <c r="AE7" s="28">
        <v>0</v>
      </c>
      <c r="AF7" s="30">
        <v>0</v>
      </c>
      <c r="AG7" s="46">
        <v>0</v>
      </c>
      <c r="AH7" s="28">
        <v>0</v>
      </c>
      <c r="AI7" s="28">
        <v>2</v>
      </c>
      <c r="AJ7" s="28">
        <v>15</v>
      </c>
      <c r="AK7" s="28">
        <v>0</v>
      </c>
      <c r="AL7" s="28">
        <v>0</v>
      </c>
      <c r="AM7" s="29">
        <v>0</v>
      </c>
      <c r="AN7" s="28">
        <v>0</v>
      </c>
      <c r="AO7" s="29"/>
      <c r="AP7" s="28"/>
      <c r="AQ7" s="28">
        <f t="shared" si="1"/>
        <v>10</v>
      </c>
      <c r="AR7" s="28">
        <f t="shared" si="2"/>
        <v>285</v>
      </c>
    </row>
    <row r="8" spans="1:44" ht="27" customHeight="1" x14ac:dyDescent="0.4">
      <c r="A8" s="31" t="s">
        <v>6</v>
      </c>
      <c r="B8" s="32">
        <v>126</v>
      </c>
      <c r="C8" s="32">
        <v>33</v>
      </c>
      <c r="D8" s="32">
        <f t="shared" si="0"/>
        <v>159</v>
      </c>
      <c r="E8" s="32">
        <v>13</v>
      </c>
      <c r="F8" s="32">
        <v>0</v>
      </c>
      <c r="G8" s="33">
        <v>0</v>
      </c>
      <c r="H8" s="32">
        <v>11</v>
      </c>
      <c r="I8" s="32">
        <v>5</v>
      </c>
      <c r="J8" s="32">
        <v>0</v>
      </c>
      <c r="K8" s="32">
        <v>64</v>
      </c>
      <c r="L8" s="32">
        <v>14</v>
      </c>
      <c r="M8" s="32">
        <v>45</v>
      </c>
      <c r="N8" s="32">
        <v>2</v>
      </c>
      <c r="O8" s="32">
        <v>30</v>
      </c>
      <c r="P8" s="34">
        <v>0</v>
      </c>
      <c r="Q8" s="13"/>
      <c r="R8" s="31" t="s">
        <v>6</v>
      </c>
      <c r="S8" s="32">
        <v>0</v>
      </c>
      <c r="T8" s="32">
        <v>0</v>
      </c>
      <c r="U8" s="32">
        <v>8</v>
      </c>
      <c r="V8" s="32">
        <v>60</v>
      </c>
      <c r="W8" s="32">
        <v>5</v>
      </c>
      <c r="X8" s="33">
        <v>70</v>
      </c>
      <c r="Y8" s="32">
        <v>6</v>
      </c>
      <c r="Z8" s="32">
        <v>15</v>
      </c>
      <c r="AA8" s="32">
        <v>6</v>
      </c>
      <c r="AB8" s="32">
        <v>80</v>
      </c>
      <c r="AC8" s="32">
        <v>2</v>
      </c>
      <c r="AD8" s="32">
        <v>70</v>
      </c>
      <c r="AE8" s="32">
        <v>1</v>
      </c>
      <c r="AF8" s="34">
        <v>40</v>
      </c>
      <c r="AG8" s="45">
        <v>4</v>
      </c>
      <c r="AH8" s="32">
        <v>230</v>
      </c>
      <c r="AI8" s="32">
        <v>0</v>
      </c>
      <c r="AJ8" s="32">
        <v>0</v>
      </c>
      <c r="AK8" s="32">
        <v>0</v>
      </c>
      <c r="AL8" s="32">
        <v>0</v>
      </c>
      <c r="AM8" s="33">
        <v>0</v>
      </c>
      <c r="AN8" s="32">
        <v>0</v>
      </c>
      <c r="AO8" s="33"/>
      <c r="AP8" s="32"/>
      <c r="AQ8" s="32">
        <f t="shared" si="1"/>
        <v>32</v>
      </c>
      <c r="AR8" s="32">
        <f t="shared" si="2"/>
        <v>565</v>
      </c>
    </row>
    <row r="9" spans="1:44" ht="27" customHeight="1" x14ac:dyDescent="0.4">
      <c r="A9" s="27" t="s">
        <v>7</v>
      </c>
      <c r="B9" s="28">
        <v>107</v>
      </c>
      <c r="C9" s="28">
        <v>30</v>
      </c>
      <c r="D9" s="28">
        <f t="shared" si="0"/>
        <v>137</v>
      </c>
      <c r="E9" s="28">
        <v>95</v>
      </c>
      <c r="F9" s="28">
        <v>0</v>
      </c>
      <c r="G9" s="29">
        <v>0</v>
      </c>
      <c r="H9" s="28">
        <v>12</v>
      </c>
      <c r="I9" s="28">
        <v>2</v>
      </c>
      <c r="J9" s="28">
        <v>0</v>
      </c>
      <c r="K9" s="28">
        <v>25</v>
      </c>
      <c r="L9" s="28">
        <v>0</v>
      </c>
      <c r="M9" s="28">
        <v>27</v>
      </c>
      <c r="N9" s="28">
        <v>0</v>
      </c>
      <c r="O9" s="28">
        <v>12</v>
      </c>
      <c r="P9" s="30">
        <v>0</v>
      </c>
      <c r="Q9" s="13"/>
      <c r="R9" s="27" t="s">
        <v>7</v>
      </c>
      <c r="S9" s="28">
        <v>0</v>
      </c>
      <c r="T9" s="28">
        <v>0</v>
      </c>
      <c r="U9" s="28">
        <v>2</v>
      </c>
      <c r="V9" s="28">
        <v>7</v>
      </c>
      <c r="W9" s="28">
        <v>4</v>
      </c>
      <c r="X9" s="29">
        <v>150</v>
      </c>
      <c r="Y9" s="28">
        <v>2</v>
      </c>
      <c r="Z9" s="28">
        <v>30</v>
      </c>
      <c r="AA9" s="28">
        <v>5</v>
      </c>
      <c r="AB9" s="28">
        <v>75</v>
      </c>
      <c r="AC9" s="28">
        <v>0</v>
      </c>
      <c r="AD9" s="28">
        <v>0</v>
      </c>
      <c r="AE9" s="28">
        <v>0</v>
      </c>
      <c r="AF9" s="30">
        <v>0</v>
      </c>
      <c r="AG9" s="27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9">
        <v>0</v>
      </c>
      <c r="AN9" s="28">
        <v>0</v>
      </c>
      <c r="AO9" s="29"/>
      <c r="AP9" s="28"/>
      <c r="AQ9" s="28">
        <f t="shared" si="1"/>
        <v>13</v>
      </c>
      <c r="AR9" s="28">
        <f t="shared" si="2"/>
        <v>262</v>
      </c>
    </row>
    <row r="10" spans="1:44" ht="27" customHeight="1" x14ac:dyDescent="0.4">
      <c r="A10" s="31" t="s">
        <v>8</v>
      </c>
      <c r="B10" s="32">
        <v>112</v>
      </c>
      <c r="C10" s="32">
        <v>36</v>
      </c>
      <c r="D10" s="32">
        <f t="shared" si="0"/>
        <v>148</v>
      </c>
      <c r="E10" s="32">
        <v>118</v>
      </c>
      <c r="F10" s="32">
        <v>0</v>
      </c>
      <c r="G10" s="33">
        <v>0</v>
      </c>
      <c r="H10" s="32">
        <v>15</v>
      </c>
      <c r="I10" s="32">
        <v>2</v>
      </c>
      <c r="J10" s="32">
        <v>0</v>
      </c>
      <c r="K10" s="32">
        <v>98</v>
      </c>
      <c r="L10" s="32">
        <v>26</v>
      </c>
      <c r="M10" s="32">
        <v>41</v>
      </c>
      <c r="N10" s="32">
        <v>0</v>
      </c>
      <c r="O10" s="32">
        <v>48</v>
      </c>
      <c r="P10" s="34">
        <v>0</v>
      </c>
      <c r="Q10" s="13"/>
      <c r="R10" s="31" t="s">
        <v>8</v>
      </c>
      <c r="S10" s="32">
        <v>22</v>
      </c>
      <c r="T10" s="32">
        <v>11</v>
      </c>
      <c r="U10" s="32">
        <v>0</v>
      </c>
      <c r="V10" s="32">
        <v>0</v>
      </c>
      <c r="W10" s="32">
        <v>4</v>
      </c>
      <c r="X10" s="33">
        <v>130</v>
      </c>
      <c r="Y10" s="32">
        <v>0</v>
      </c>
      <c r="Z10" s="32">
        <v>0</v>
      </c>
      <c r="AA10" s="32">
        <v>10</v>
      </c>
      <c r="AB10" s="32">
        <v>225</v>
      </c>
      <c r="AC10" s="32">
        <v>2</v>
      </c>
      <c r="AD10" s="32">
        <v>100</v>
      </c>
      <c r="AE10" s="32">
        <v>0</v>
      </c>
      <c r="AF10" s="34">
        <v>0</v>
      </c>
      <c r="AG10" s="31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3">
        <v>0</v>
      </c>
      <c r="AN10" s="32">
        <v>0</v>
      </c>
      <c r="AO10" s="33"/>
      <c r="AP10" s="32"/>
      <c r="AQ10" s="33">
        <f>AO10+AK10+AI10+AG10+AE10+AC10+AA10+Y10+W10+U10+S10</f>
        <v>38</v>
      </c>
      <c r="AR10" s="32">
        <f t="shared" si="2"/>
        <v>466</v>
      </c>
    </row>
    <row r="11" spans="1:44" ht="27" customHeight="1" x14ac:dyDescent="0.4">
      <c r="A11" s="27" t="s">
        <v>47</v>
      </c>
      <c r="B11" s="28">
        <v>73</v>
      </c>
      <c r="C11" s="28">
        <v>20</v>
      </c>
      <c r="D11" s="50">
        <f t="shared" si="0"/>
        <v>93</v>
      </c>
      <c r="E11" s="28">
        <v>69</v>
      </c>
      <c r="F11" s="28">
        <v>0</v>
      </c>
      <c r="G11" s="29">
        <v>0</v>
      </c>
      <c r="H11" s="28">
        <v>8</v>
      </c>
      <c r="I11" s="28">
        <v>2</v>
      </c>
      <c r="J11" s="28">
        <v>0</v>
      </c>
      <c r="K11" s="28">
        <v>26</v>
      </c>
      <c r="L11" s="28">
        <v>49</v>
      </c>
      <c r="M11" s="28">
        <v>46</v>
      </c>
      <c r="N11" s="28">
        <v>1</v>
      </c>
      <c r="O11" s="28">
        <v>6</v>
      </c>
      <c r="P11" s="30">
        <v>0</v>
      </c>
      <c r="Q11" s="13"/>
      <c r="R11" s="27" t="s">
        <v>47</v>
      </c>
      <c r="S11" s="28">
        <v>32</v>
      </c>
      <c r="T11" s="28">
        <v>24</v>
      </c>
      <c r="U11" s="28">
        <v>2</v>
      </c>
      <c r="V11" s="28">
        <v>20</v>
      </c>
      <c r="W11" s="28">
        <v>0</v>
      </c>
      <c r="X11" s="29">
        <v>0</v>
      </c>
      <c r="Y11" s="28">
        <v>2</v>
      </c>
      <c r="Z11" s="28">
        <v>70</v>
      </c>
      <c r="AA11" s="28">
        <v>3</v>
      </c>
      <c r="AB11" s="28">
        <v>70</v>
      </c>
      <c r="AC11" s="28">
        <v>0</v>
      </c>
      <c r="AD11" s="28">
        <v>0</v>
      </c>
      <c r="AE11" s="28">
        <v>0</v>
      </c>
      <c r="AF11" s="30">
        <v>0</v>
      </c>
      <c r="AG11" s="27">
        <v>0</v>
      </c>
      <c r="AH11" s="28">
        <v>0</v>
      </c>
      <c r="AI11" s="28">
        <v>17</v>
      </c>
      <c r="AJ11" s="28">
        <v>3090</v>
      </c>
      <c r="AK11" s="28">
        <v>0</v>
      </c>
      <c r="AL11" s="28">
        <v>0</v>
      </c>
      <c r="AM11" s="29">
        <v>2</v>
      </c>
      <c r="AN11" s="28">
        <v>30</v>
      </c>
      <c r="AO11" s="29"/>
      <c r="AP11" s="28"/>
      <c r="AQ11" s="28">
        <f t="shared" ref="AQ11" si="3">AO11+AK11+AI11+AG11+AE11+AC11+AA11+Y11+W11+U11+S11</f>
        <v>56</v>
      </c>
      <c r="AR11" s="28">
        <f t="shared" ref="AR11" si="4">AP11+AL11+AJ11+AH11+AF11+AD11+AB11+Z11+X11+V11+T11</f>
        <v>3274</v>
      </c>
    </row>
    <row r="12" spans="1:44" ht="27" customHeight="1" x14ac:dyDescent="0.4">
      <c r="A12" s="31" t="s">
        <v>10</v>
      </c>
      <c r="B12" s="32">
        <v>66</v>
      </c>
      <c r="C12" s="32">
        <v>17</v>
      </c>
      <c r="D12" s="32">
        <f>SUBTOTAL(9,B12:C12)</f>
        <v>83</v>
      </c>
      <c r="E12" s="32">
        <v>65</v>
      </c>
      <c r="F12" s="32">
        <v>0</v>
      </c>
      <c r="G12" s="33">
        <v>0</v>
      </c>
      <c r="H12" s="32">
        <v>4</v>
      </c>
      <c r="I12" s="32">
        <v>2</v>
      </c>
      <c r="J12" s="32">
        <v>0</v>
      </c>
      <c r="K12" s="32">
        <v>98</v>
      </c>
      <c r="L12" s="32">
        <v>30</v>
      </c>
      <c r="M12" s="32">
        <v>34</v>
      </c>
      <c r="N12" s="32">
        <v>3</v>
      </c>
      <c r="O12" s="32">
        <v>14</v>
      </c>
      <c r="P12" s="34">
        <v>0</v>
      </c>
      <c r="Q12" s="13"/>
      <c r="R12" s="31" t="s">
        <v>10</v>
      </c>
      <c r="S12" s="32">
        <v>0</v>
      </c>
      <c r="T12" s="32">
        <v>0</v>
      </c>
      <c r="U12" s="32">
        <v>58</v>
      </c>
      <c r="V12" s="32">
        <v>222</v>
      </c>
      <c r="W12" s="32">
        <v>3</v>
      </c>
      <c r="X12" s="33">
        <v>23</v>
      </c>
      <c r="Y12" s="32">
        <v>9</v>
      </c>
      <c r="Z12" s="32">
        <v>122</v>
      </c>
      <c r="AA12" s="32">
        <v>0</v>
      </c>
      <c r="AB12" s="32">
        <v>0</v>
      </c>
      <c r="AC12" s="32">
        <v>0</v>
      </c>
      <c r="AD12" s="32">
        <v>0</v>
      </c>
      <c r="AE12" s="32">
        <v>2</v>
      </c>
      <c r="AF12" s="34">
        <v>40</v>
      </c>
      <c r="AG12" s="31">
        <v>0</v>
      </c>
      <c r="AH12" s="32">
        <v>0</v>
      </c>
      <c r="AI12" s="32">
        <v>7</v>
      </c>
      <c r="AJ12" s="32">
        <v>218</v>
      </c>
      <c r="AK12" s="32">
        <v>7</v>
      </c>
      <c r="AL12" s="32">
        <v>600</v>
      </c>
      <c r="AM12" s="33">
        <v>25</v>
      </c>
      <c r="AN12" s="32">
        <v>2860</v>
      </c>
      <c r="AO12" s="33"/>
      <c r="AP12" s="32"/>
      <c r="AQ12" s="33">
        <f t="shared" ref="AQ12:AR14" si="5">AO12+AK12+AI12+AG12+AE12+AC12+AA12+Y12+W12+U12+S12</f>
        <v>86</v>
      </c>
      <c r="AR12" s="33">
        <f t="shared" si="5"/>
        <v>1225</v>
      </c>
    </row>
    <row r="13" spans="1:44" ht="27" customHeight="1" x14ac:dyDescent="0.4">
      <c r="A13" s="27" t="s">
        <v>11</v>
      </c>
      <c r="B13" s="28">
        <v>65</v>
      </c>
      <c r="C13" s="28">
        <v>16</v>
      </c>
      <c r="D13" s="28">
        <f>SUBTOTAL(9,B13:C13)</f>
        <v>81</v>
      </c>
      <c r="E13" s="28">
        <v>56</v>
      </c>
      <c r="F13" s="28">
        <v>0</v>
      </c>
      <c r="G13" s="29">
        <v>0</v>
      </c>
      <c r="H13" s="28">
        <v>2</v>
      </c>
      <c r="I13" s="28">
        <v>2</v>
      </c>
      <c r="J13" s="28">
        <v>0</v>
      </c>
      <c r="K13" s="28">
        <v>162</v>
      </c>
      <c r="L13" s="28">
        <v>7</v>
      </c>
      <c r="M13" s="28">
        <v>43</v>
      </c>
      <c r="N13" s="28">
        <v>3</v>
      </c>
      <c r="O13" s="28">
        <v>39</v>
      </c>
      <c r="P13" s="30">
        <v>0</v>
      </c>
      <c r="Q13" s="13"/>
      <c r="R13" s="27" t="s">
        <v>11</v>
      </c>
      <c r="S13" s="28">
        <v>0</v>
      </c>
      <c r="T13" s="28">
        <v>0</v>
      </c>
      <c r="U13" s="28">
        <v>2</v>
      </c>
      <c r="V13" s="28">
        <v>4</v>
      </c>
      <c r="W13" s="28">
        <v>0</v>
      </c>
      <c r="X13" s="29">
        <v>0</v>
      </c>
      <c r="Y13" s="28">
        <v>0</v>
      </c>
      <c r="Z13" s="28">
        <v>0</v>
      </c>
      <c r="AA13" s="28">
        <v>4</v>
      </c>
      <c r="AB13" s="28">
        <v>110</v>
      </c>
      <c r="AC13" s="28">
        <v>0</v>
      </c>
      <c r="AD13" s="28">
        <v>0</v>
      </c>
      <c r="AE13" s="28">
        <v>2</v>
      </c>
      <c r="AF13" s="30">
        <v>25</v>
      </c>
      <c r="AG13" s="27">
        <v>0</v>
      </c>
      <c r="AH13" s="28">
        <v>0</v>
      </c>
      <c r="AI13" s="28">
        <v>9</v>
      </c>
      <c r="AJ13" s="28">
        <v>490</v>
      </c>
      <c r="AK13" s="28">
        <v>0</v>
      </c>
      <c r="AL13" s="28">
        <v>0</v>
      </c>
      <c r="AM13" s="29">
        <v>363</v>
      </c>
      <c r="AN13" s="28">
        <v>11</v>
      </c>
      <c r="AO13" s="29">
        <v>4</v>
      </c>
      <c r="AP13" s="28">
        <v>52</v>
      </c>
      <c r="AQ13" s="29">
        <f t="shared" si="5"/>
        <v>21</v>
      </c>
      <c r="AR13" s="29">
        <f t="shared" si="5"/>
        <v>681</v>
      </c>
    </row>
    <row r="14" spans="1:44" ht="27" customHeight="1" x14ac:dyDescent="0.4">
      <c r="A14" s="31" t="s">
        <v>52</v>
      </c>
      <c r="B14" s="32">
        <v>69</v>
      </c>
      <c r="C14" s="32">
        <v>14</v>
      </c>
      <c r="D14" s="32">
        <f>SUBTOTAL(9,B14:C14)</f>
        <v>83</v>
      </c>
      <c r="E14" s="32">
        <v>58</v>
      </c>
      <c r="F14" s="32">
        <v>0</v>
      </c>
      <c r="G14" s="33">
        <v>0</v>
      </c>
      <c r="H14" s="32">
        <v>2</v>
      </c>
      <c r="I14" s="32">
        <v>3</v>
      </c>
      <c r="J14" s="32">
        <v>0</v>
      </c>
      <c r="K14" s="32">
        <v>89</v>
      </c>
      <c r="L14" s="32">
        <v>10</v>
      </c>
      <c r="M14" s="32">
        <v>23</v>
      </c>
      <c r="N14" s="32">
        <v>0</v>
      </c>
      <c r="O14" s="32">
        <v>28</v>
      </c>
      <c r="P14" s="34">
        <v>2</v>
      </c>
      <c r="Q14" s="13"/>
      <c r="R14" s="31" t="s">
        <v>52</v>
      </c>
      <c r="S14" s="32">
        <v>0</v>
      </c>
      <c r="T14" s="32">
        <v>0</v>
      </c>
      <c r="U14" s="32">
        <v>24</v>
      </c>
      <c r="V14" s="32">
        <v>124</v>
      </c>
      <c r="W14" s="32">
        <v>0</v>
      </c>
      <c r="X14" s="33">
        <v>0</v>
      </c>
      <c r="Y14" s="32">
        <v>4</v>
      </c>
      <c r="Z14" s="32">
        <v>45</v>
      </c>
      <c r="AA14" s="32">
        <v>14</v>
      </c>
      <c r="AB14" s="32">
        <v>174</v>
      </c>
      <c r="AC14" s="32">
        <v>0</v>
      </c>
      <c r="AD14" s="32">
        <v>0</v>
      </c>
      <c r="AE14" s="32">
        <v>0</v>
      </c>
      <c r="AF14" s="34">
        <v>0</v>
      </c>
      <c r="AG14" s="31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3">
        <v>0</v>
      </c>
      <c r="AP14" s="32">
        <v>0</v>
      </c>
      <c r="AQ14" s="33">
        <f t="shared" si="5"/>
        <v>42</v>
      </c>
      <c r="AR14" s="33">
        <f t="shared" si="5"/>
        <v>343</v>
      </c>
    </row>
    <row r="15" spans="1:44" ht="27" customHeight="1" x14ac:dyDescent="0.4">
      <c r="A15" s="27" t="s">
        <v>12</v>
      </c>
      <c r="B15" s="28">
        <v>65</v>
      </c>
      <c r="C15" s="28">
        <v>16</v>
      </c>
      <c r="D15" s="28">
        <f>SUBTOTAL(9,B15:C15)</f>
        <v>81</v>
      </c>
      <c r="E15" s="28">
        <v>63</v>
      </c>
      <c r="F15" s="28">
        <v>0</v>
      </c>
      <c r="G15" s="29">
        <v>0</v>
      </c>
      <c r="H15" s="28">
        <v>1</v>
      </c>
      <c r="I15" s="28">
        <v>2</v>
      </c>
      <c r="J15" s="28">
        <v>0</v>
      </c>
      <c r="K15" s="28">
        <v>52</v>
      </c>
      <c r="L15" s="28">
        <v>7</v>
      </c>
      <c r="M15" s="28">
        <v>28</v>
      </c>
      <c r="N15" s="28">
        <v>1</v>
      </c>
      <c r="O15" s="28">
        <v>55</v>
      </c>
      <c r="P15" s="30">
        <v>3</v>
      </c>
      <c r="Q15" s="13"/>
      <c r="R15" s="27" t="s">
        <v>12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9">
        <v>0</v>
      </c>
      <c r="Y15" s="28">
        <v>0</v>
      </c>
      <c r="Z15" s="28">
        <v>0</v>
      </c>
      <c r="AA15" s="28">
        <v>61</v>
      </c>
      <c r="AB15" s="28">
        <v>459</v>
      </c>
      <c r="AC15" s="28">
        <v>2</v>
      </c>
      <c r="AD15" s="28">
        <v>25</v>
      </c>
      <c r="AE15" s="28">
        <v>0</v>
      </c>
      <c r="AF15" s="30">
        <v>0</v>
      </c>
      <c r="AG15" s="27">
        <v>0</v>
      </c>
      <c r="AH15" s="28">
        <v>0</v>
      </c>
      <c r="AI15" s="28">
        <v>9</v>
      </c>
      <c r="AJ15" s="28">
        <v>200</v>
      </c>
      <c r="AK15" s="28">
        <v>0</v>
      </c>
      <c r="AL15" s="28">
        <v>0</v>
      </c>
      <c r="AM15" s="28">
        <v>2</v>
      </c>
      <c r="AN15" s="28">
        <v>30</v>
      </c>
      <c r="AO15" s="29">
        <v>0</v>
      </c>
      <c r="AP15" s="28">
        <v>0</v>
      </c>
      <c r="AQ15" s="28">
        <v>128</v>
      </c>
      <c r="AR15" s="28">
        <v>1071</v>
      </c>
    </row>
    <row r="16" spans="1:44" ht="24.75" customHeight="1" x14ac:dyDescent="0.4">
      <c r="A16" s="31" t="s">
        <v>13</v>
      </c>
      <c r="B16" s="32">
        <v>51</v>
      </c>
      <c r="C16" s="32">
        <v>18</v>
      </c>
      <c r="D16" s="28">
        <f>SUBTOTAL(9,B16:C16)</f>
        <v>69</v>
      </c>
      <c r="E16" s="32">
        <v>81</v>
      </c>
      <c r="F16" s="32">
        <v>0</v>
      </c>
      <c r="G16" s="33">
        <v>0</v>
      </c>
      <c r="H16" s="32">
        <v>1</v>
      </c>
      <c r="I16" s="32">
        <v>3</v>
      </c>
      <c r="J16" s="32">
        <v>0</v>
      </c>
      <c r="K16" s="32">
        <v>125</v>
      </c>
      <c r="L16" s="32">
        <v>2</v>
      </c>
      <c r="M16" s="32">
        <v>27</v>
      </c>
      <c r="N16" s="32">
        <v>1</v>
      </c>
      <c r="O16" s="32">
        <v>17</v>
      </c>
      <c r="P16" s="34">
        <v>6</v>
      </c>
      <c r="Q16" s="13"/>
      <c r="R16" s="31" t="s">
        <v>13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3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52</v>
      </c>
      <c r="AD16" s="32">
        <v>220</v>
      </c>
      <c r="AE16" s="32">
        <v>0</v>
      </c>
      <c r="AF16" s="34">
        <v>0</v>
      </c>
      <c r="AG16" s="31">
        <v>3</v>
      </c>
      <c r="AH16" s="32">
        <v>300</v>
      </c>
      <c r="AI16" s="32">
        <v>24</v>
      </c>
      <c r="AJ16" s="32">
        <v>3690</v>
      </c>
      <c r="AK16" s="32">
        <v>1</v>
      </c>
      <c r="AL16" s="32">
        <v>350</v>
      </c>
      <c r="AM16" s="32">
        <v>2</v>
      </c>
      <c r="AN16" s="32">
        <v>20</v>
      </c>
      <c r="AO16" s="33">
        <v>0</v>
      </c>
      <c r="AP16" s="32">
        <v>0</v>
      </c>
      <c r="AQ16" s="32">
        <v>171</v>
      </c>
      <c r="AR16" s="32">
        <v>1497</v>
      </c>
    </row>
    <row r="17" spans="1:44" ht="27" customHeight="1" x14ac:dyDescent="0.4">
      <c r="A17" s="39" t="s">
        <v>0</v>
      </c>
      <c r="B17" s="40">
        <f>SUBTOTAL(9,B5:B16)</f>
        <v>1021</v>
      </c>
      <c r="C17" s="40">
        <f>SUBTOTAL(9,C5:C16)</f>
        <v>275</v>
      </c>
      <c r="D17" s="40">
        <f>D5+D6+D7+D8+D9+D10+D11+D12+D13+D14+D15+D16</f>
        <v>1296</v>
      </c>
      <c r="E17" s="40">
        <f t="shared" ref="E17:P17" si="6">SUBTOTAL(9,E5:E16)</f>
        <v>870</v>
      </c>
      <c r="F17" s="40">
        <f t="shared" si="6"/>
        <v>0</v>
      </c>
      <c r="G17" s="43">
        <f t="shared" si="6"/>
        <v>0</v>
      </c>
      <c r="H17" s="40">
        <f t="shared" si="6"/>
        <v>82</v>
      </c>
      <c r="I17" s="40">
        <f t="shared" si="6"/>
        <v>36</v>
      </c>
      <c r="J17" s="40">
        <f t="shared" si="6"/>
        <v>0</v>
      </c>
      <c r="K17" s="40">
        <f t="shared" si="6"/>
        <v>866</v>
      </c>
      <c r="L17" s="40">
        <f t="shared" si="6"/>
        <v>180</v>
      </c>
      <c r="M17" s="40">
        <f t="shared" si="6"/>
        <v>429</v>
      </c>
      <c r="N17" s="40">
        <f t="shared" si="6"/>
        <v>11</v>
      </c>
      <c r="O17" s="40">
        <f>SUBTOTAL(9,O5:O16)</f>
        <v>290</v>
      </c>
      <c r="P17" s="40">
        <f t="shared" si="6"/>
        <v>71</v>
      </c>
      <c r="Q17" s="13"/>
      <c r="R17" s="37" t="s">
        <v>0</v>
      </c>
      <c r="S17" s="38">
        <f>SUBTOTAL(9,S5:S16)</f>
        <v>54</v>
      </c>
      <c r="T17" s="38">
        <f t="shared" ref="T17:AR17" si="7">SUBTOTAL(9,T5:T16)</f>
        <v>35</v>
      </c>
      <c r="U17" s="38">
        <f t="shared" si="7"/>
        <v>107</v>
      </c>
      <c r="V17" s="38">
        <f t="shared" si="7"/>
        <v>544</v>
      </c>
      <c r="W17" s="38">
        <f t="shared" si="7"/>
        <v>48</v>
      </c>
      <c r="X17" s="38">
        <f t="shared" si="7"/>
        <v>374</v>
      </c>
      <c r="Y17" s="38">
        <f t="shared" si="7"/>
        <v>41</v>
      </c>
      <c r="Z17" s="38">
        <f t="shared" si="7"/>
        <v>326</v>
      </c>
      <c r="AA17" s="38">
        <f t="shared" si="7"/>
        <v>107</v>
      </c>
      <c r="AB17" s="38">
        <f t="shared" si="7"/>
        <v>1283</v>
      </c>
      <c r="AC17" s="38">
        <f t="shared" si="7"/>
        <v>62</v>
      </c>
      <c r="AD17" s="38">
        <f t="shared" si="7"/>
        <v>585</v>
      </c>
      <c r="AE17" s="38">
        <f t="shared" si="7"/>
        <v>5</v>
      </c>
      <c r="AF17" s="38">
        <f t="shared" si="7"/>
        <v>105</v>
      </c>
      <c r="AG17" s="38">
        <f t="shared" si="7"/>
        <v>7</v>
      </c>
      <c r="AH17" s="38">
        <f t="shared" si="7"/>
        <v>530</v>
      </c>
      <c r="AI17" s="38">
        <f t="shared" si="7"/>
        <v>71</v>
      </c>
      <c r="AJ17" s="38">
        <f t="shared" si="7"/>
        <v>7750</v>
      </c>
      <c r="AK17" s="38">
        <f t="shared" si="7"/>
        <v>8</v>
      </c>
      <c r="AL17" s="38">
        <f t="shared" si="7"/>
        <v>950</v>
      </c>
      <c r="AM17" s="38">
        <f t="shared" si="7"/>
        <v>396</v>
      </c>
      <c r="AN17" s="38">
        <f t="shared" si="7"/>
        <v>3011</v>
      </c>
      <c r="AO17" s="38">
        <f t="shared" si="7"/>
        <v>4</v>
      </c>
      <c r="AP17" s="38">
        <f t="shared" si="7"/>
        <v>52</v>
      </c>
      <c r="AQ17" s="38">
        <f>SUBTOTAL(9,AQ5:AQ16)</f>
        <v>661</v>
      </c>
      <c r="AR17" s="38">
        <f t="shared" si="7"/>
        <v>9858</v>
      </c>
    </row>
    <row r="18" spans="1:44" ht="19.5" x14ac:dyDescent="0.5">
      <c r="A18" s="3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4"/>
      <c r="O18" s="3"/>
      <c r="P18" s="3"/>
      <c r="Q18" s="10"/>
    </row>
    <row r="19" spans="1:44" ht="19.5" x14ac:dyDescent="0.5">
      <c r="A19" s="3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4"/>
      <c r="O19" s="3"/>
      <c r="P19" s="3"/>
      <c r="Q19" s="10"/>
    </row>
    <row r="20" spans="1:44" ht="19.5" x14ac:dyDescent="0.5">
      <c r="A20" s="3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4"/>
      <c r="N20" s="4"/>
      <c r="O20" s="3"/>
      <c r="P20" s="3"/>
      <c r="Q20" s="10"/>
    </row>
    <row r="21" spans="1:44" ht="19.5" x14ac:dyDescent="0.5">
      <c r="A21" s="3"/>
      <c r="B21" s="3"/>
      <c r="C21" s="3"/>
      <c r="D21" s="3"/>
      <c r="E21" s="3"/>
      <c r="F21" s="3"/>
      <c r="G21" s="3"/>
      <c r="H21" s="4"/>
      <c r="I21" s="4"/>
      <c r="J21" s="4"/>
      <c r="K21" s="4"/>
      <c r="L21" s="4"/>
      <c r="M21" s="4"/>
      <c r="N21" s="4"/>
      <c r="O21" s="3"/>
      <c r="P21" s="3"/>
      <c r="Q21" s="10"/>
    </row>
    <row r="22" spans="1:44" ht="19.5" x14ac:dyDescent="0.5">
      <c r="A22" s="3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4"/>
      <c r="N22" s="4"/>
      <c r="O22" s="3"/>
      <c r="P22" s="3"/>
      <c r="Q22" s="10"/>
    </row>
    <row r="23" spans="1:44" ht="19.5" x14ac:dyDescent="0.5">
      <c r="A23" s="3"/>
      <c r="B23" s="3"/>
      <c r="C23" s="3"/>
      <c r="D23" s="3"/>
      <c r="E23" s="3"/>
      <c r="F23" s="3"/>
      <c r="G23" s="3"/>
      <c r="H23" s="4"/>
      <c r="I23" s="4"/>
      <c r="J23" s="4"/>
      <c r="K23" s="4"/>
      <c r="L23" s="4"/>
      <c r="M23" s="4"/>
      <c r="N23" s="4"/>
      <c r="O23" s="3"/>
      <c r="P23" s="3"/>
      <c r="Q23" s="10"/>
    </row>
    <row r="24" spans="1:44" ht="19.5" x14ac:dyDescent="0.5">
      <c r="A24" s="3"/>
      <c r="B24" s="3"/>
      <c r="C24" s="3"/>
      <c r="D24" s="3"/>
      <c r="E24" s="3"/>
      <c r="F24" s="3"/>
      <c r="G24" s="3"/>
      <c r="H24" s="4"/>
      <c r="I24" s="4"/>
      <c r="J24" s="4"/>
      <c r="K24" s="4"/>
      <c r="L24" s="4"/>
      <c r="M24" s="4"/>
      <c r="N24" s="4"/>
      <c r="O24" s="3"/>
      <c r="P24" s="3"/>
      <c r="Q24" s="10"/>
    </row>
    <row r="25" spans="1:44" ht="19.5" x14ac:dyDescent="0.5">
      <c r="A25" s="3"/>
      <c r="B25" s="3"/>
      <c r="C25" s="3"/>
      <c r="D25" s="3"/>
      <c r="E25" s="3"/>
      <c r="F25" s="3"/>
      <c r="G25" s="3"/>
      <c r="H25" s="4"/>
      <c r="I25" s="4"/>
      <c r="J25" s="4"/>
      <c r="K25" s="4"/>
      <c r="L25" s="4"/>
      <c r="M25" s="4"/>
      <c r="N25" s="4"/>
      <c r="O25" s="3"/>
      <c r="P25" s="3"/>
      <c r="Q25" s="10"/>
    </row>
    <row r="26" spans="1:44" ht="19.5" x14ac:dyDescent="0.5">
      <c r="A26" s="3"/>
      <c r="B26" s="3"/>
      <c r="C26" s="3"/>
      <c r="D26" s="3"/>
      <c r="E26" s="3"/>
      <c r="F26" s="3"/>
      <c r="G26" s="3"/>
      <c r="H26" s="4"/>
      <c r="I26" s="4"/>
      <c r="J26" s="4"/>
      <c r="K26" s="4"/>
      <c r="L26" s="4"/>
      <c r="M26" s="4"/>
      <c r="N26" s="4"/>
      <c r="O26" s="3"/>
      <c r="P26" s="3"/>
      <c r="Q26" s="10"/>
    </row>
    <row r="27" spans="1:44" ht="19.5" x14ac:dyDescent="0.5">
      <c r="A27" s="3"/>
      <c r="B27" s="3"/>
      <c r="C27" s="3"/>
      <c r="D27" s="3"/>
      <c r="E27" s="3"/>
      <c r="F27" s="3"/>
      <c r="G27" s="3"/>
      <c r="H27" s="4"/>
      <c r="I27" s="4"/>
      <c r="J27" s="4"/>
      <c r="K27" s="4"/>
      <c r="L27" s="4"/>
      <c r="M27" s="4"/>
      <c r="N27" s="4"/>
      <c r="O27" s="3"/>
      <c r="P27" s="3"/>
      <c r="Q27" s="10"/>
    </row>
    <row r="28" spans="1:44" ht="19.5" x14ac:dyDescent="0.5">
      <c r="A28" s="3"/>
      <c r="B28" s="3"/>
      <c r="C28" s="3"/>
      <c r="D28" s="3"/>
      <c r="E28" s="3"/>
      <c r="F28" s="3"/>
      <c r="G28" s="3"/>
      <c r="H28" s="4"/>
      <c r="I28" s="4"/>
      <c r="J28" s="4"/>
      <c r="K28" s="4"/>
      <c r="L28" s="4"/>
      <c r="M28" s="4"/>
      <c r="N28" s="4"/>
      <c r="O28" s="3"/>
      <c r="P28" s="3"/>
      <c r="Q28" s="10"/>
    </row>
    <row r="29" spans="1:44" ht="19.5" x14ac:dyDescent="0.5">
      <c r="A29" s="3"/>
      <c r="B29" s="3"/>
      <c r="C29" s="3"/>
      <c r="D29" s="3"/>
      <c r="E29" s="3"/>
      <c r="F29" s="3"/>
      <c r="G29" s="3"/>
      <c r="H29" s="4"/>
      <c r="I29" s="4"/>
      <c r="J29" s="4"/>
      <c r="K29" s="4"/>
      <c r="L29" s="4"/>
      <c r="M29" s="4"/>
      <c r="N29" s="4"/>
      <c r="O29" s="3"/>
      <c r="P29" s="3"/>
      <c r="Q29" s="10"/>
    </row>
    <row r="30" spans="1:44" ht="19.5" x14ac:dyDescent="0.5">
      <c r="A30" s="3"/>
      <c r="B30" s="3"/>
      <c r="C30" s="3"/>
      <c r="D30" s="3"/>
      <c r="E30" s="3"/>
      <c r="F30" s="3"/>
      <c r="G30" s="3"/>
      <c r="H30" s="4"/>
      <c r="I30" s="4"/>
      <c r="J30" s="4"/>
      <c r="K30" s="4"/>
      <c r="L30" s="4"/>
      <c r="M30" s="4"/>
      <c r="N30" s="4"/>
      <c r="O30" s="3"/>
      <c r="P30" s="3"/>
      <c r="Q30" s="10"/>
    </row>
    <row r="31" spans="1:44" ht="19.5" x14ac:dyDescent="0.5">
      <c r="A31" s="3"/>
      <c r="B31" s="3"/>
      <c r="C31" s="3"/>
      <c r="D31" s="3"/>
      <c r="E31" s="3"/>
      <c r="F31" s="3"/>
      <c r="G31" s="3"/>
      <c r="H31" s="4"/>
      <c r="I31" s="4"/>
      <c r="J31" s="4"/>
      <c r="K31" s="4"/>
      <c r="L31" s="4"/>
      <c r="M31" s="4"/>
      <c r="N31" s="4"/>
      <c r="O31" s="3"/>
      <c r="P31" s="3"/>
      <c r="Q31" s="10"/>
    </row>
  </sheetData>
  <autoFilter ref="A2:A17">
    <filterColumn colId="0">
      <filters blank="1">
        <filter val="آبان"/>
        <filter val="آذر"/>
        <filter val="ارديبهشت"/>
        <filter val="بهمن"/>
        <filter val="تير"/>
        <filter val="جمع كل"/>
        <filter val="خرداد"/>
        <filter val="دی"/>
        <filter val="شهريور"/>
        <filter val="فروردين"/>
        <filter val="مرداد"/>
        <filter val="مهر"/>
      </filters>
    </filterColumn>
  </autoFilter>
  <mergeCells count="34">
    <mergeCell ref="S2:V2"/>
    <mergeCell ref="X3:X4"/>
    <mergeCell ref="W3:W4"/>
    <mergeCell ref="W2:X2"/>
    <mergeCell ref="AB3:AB4"/>
    <mergeCell ref="S3:T3"/>
    <mergeCell ref="U3:V3"/>
    <mergeCell ref="Y3:Y4"/>
    <mergeCell ref="Z3:Z4"/>
    <mergeCell ref="AC3:AD3"/>
    <mergeCell ref="AO3:AP3"/>
    <mergeCell ref="AQ3:AQ4"/>
    <mergeCell ref="AR3:AR4"/>
    <mergeCell ref="AE3:AF3"/>
    <mergeCell ref="AG3:AH3"/>
    <mergeCell ref="AI3:AJ3"/>
    <mergeCell ref="AK3:AL3"/>
    <mergeCell ref="AM3:AN3"/>
    <mergeCell ref="AI2:AN2"/>
    <mergeCell ref="AO2:AP2"/>
    <mergeCell ref="AQ2:AR2"/>
    <mergeCell ref="A1:P1"/>
    <mergeCell ref="R1:AR1"/>
    <mergeCell ref="A2:A4"/>
    <mergeCell ref="B2:D3"/>
    <mergeCell ref="E2:G3"/>
    <mergeCell ref="H2:J3"/>
    <mergeCell ref="K2:O3"/>
    <mergeCell ref="P2:P3"/>
    <mergeCell ref="R2:R4"/>
    <mergeCell ref="AA3:AA4"/>
    <mergeCell ref="Y2:Z2"/>
    <mergeCell ref="AA2:AB2"/>
    <mergeCell ref="AC2:AH2"/>
  </mergeCells>
  <phoneticPr fontId="2" type="noConversion"/>
  <printOptions horizontalCentered="1" verticalCentered="1"/>
  <pageMargins left="0" right="0" top="0.75" bottom="0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rightToLeft="1" topLeftCell="A10" zoomScale="96" zoomScaleNormal="96" workbookViewId="0">
      <selection activeCell="Q7" sqref="Q7"/>
    </sheetView>
  </sheetViews>
  <sheetFormatPr defaultColWidth="9.140625" defaultRowHeight="15.75" x14ac:dyDescent="0.2"/>
  <cols>
    <col min="1" max="1" width="29.5703125" style="6" customWidth="1"/>
    <col min="2" max="16384" width="9.140625" style="6"/>
  </cols>
  <sheetData>
    <row r="1" spans="1:14" ht="138.75" customHeight="1" x14ac:dyDescent="0.2"/>
    <row r="2" spans="1:14" ht="54" customHeight="1" x14ac:dyDescent="0.2">
      <c r="A2" s="77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x14ac:dyDescent="0.2">
      <c r="A3" s="7"/>
      <c r="B3" s="7" t="s">
        <v>48</v>
      </c>
      <c r="C3" s="7" t="s">
        <v>49</v>
      </c>
      <c r="D3" s="7" t="s">
        <v>5</v>
      </c>
      <c r="E3" s="7" t="s">
        <v>50</v>
      </c>
      <c r="F3" s="7" t="s">
        <v>7</v>
      </c>
      <c r="G3" s="7" t="s">
        <v>51</v>
      </c>
      <c r="H3" s="7" t="s">
        <v>9</v>
      </c>
      <c r="I3" s="7" t="s">
        <v>10</v>
      </c>
      <c r="J3" s="7" t="s">
        <v>11</v>
      </c>
      <c r="K3" s="7" t="s">
        <v>52</v>
      </c>
      <c r="L3" s="7" t="s">
        <v>12</v>
      </c>
      <c r="M3" s="7" t="s">
        <v>13</v>
      </c>
      <c r="N3" s="7" t="s">
        <v>53</v>
      </c>
    </row>
    <row r="4" spans="1:14" ht="27.75" customHeight="1" x14ac:dyDescent="0.2">
      <c r="A4" s="7" t="s">
        <v>54</v>
      </c>
      <c r="B4" s="2" t="s">
        <v>70</v>
      </c>
      <c r="C4" s="2" t="s">
        <v>70</v>
      </c>
      <c r="D4" s="2" t="s">
        <v>70</v>
      </c>
      <c r="E4" s="2" t="s">
        <v>70</v>
      </c>
      <c r="F4" s="2" t="s">
        <v>70</v>
      </c>
      <c r="G4" s="2"/>
      <c r="H4" s="2"/>
      <c r="I4" s="2"/>
      <c r="J4" s="2"/>
      <c r="K4" s="2"/>
      <c r="L4" s="2"/>
      <c r="M4" s="2"/>
      <c r="N4" s="7">
        <f>SUM(B4:M4)</f>
        <v>0</v>
      </c>
    </row>
    <row r="5" spans="1:14" ht="27.75" customHeight="1" x14ac:dyDescent="0.2">
      <c r="A5" s="7" t="s">
        <v>55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>
        <f t="shared" ref="N5:N13" si="0">SUM(B5:M5)</f>
        <v>0</v>
      </c>
    </row>
    <row r="6" spans="1:14" ht="27.75" customHeight="1" x14ac:dyDescent="0.2">
      <c r="A6" s="7" t="s">
        <v>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>
        <f t="shared" si="0"/>
        <v>0</v>
      </c>
    </row>
    <row r="7" spans="1:14" ht="27.75" customHeight="1" x14ac:dyDescent="0.2">
      <c r="A7" s="7" t="s">
        <v>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>
        <f t="shared" si="0"/>
        <v>0</v>
      </c>
    </row>
    <row r="8" spans="1:14" ht="27.75" customHeight="1" x14ac:dyDescent="0.2">
      <c r="A8" s="7" t="s">
        <v>58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">
        <f t="shared" si="0"/>
        <v>0</v>
      </c>
    </row>
    <row r="9" spans="1:14" ht="27.75" customHeight="1" x14ac:dyDescent="0.2">
      <c r="A9" s="7" t="s">
        <v>59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>
        <f t="shared" si="0"/>
        <v>0</v>
      </c>
    </row>
    <row r="10" spans="1:14" ht="27.75" customHeight="1" x14ac:dyDescent="0.2">
      <c r="A10" s="7" t="s">
        <v>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7">
        <f t="shared" si="0"/>
        <v>0</v>
      </c>
    </row>
    <row r="11" spans="1:14" ht="27.75" customHeight="1" x14ac:dyDescent="0.2">
      <c r="A11" s="7" t="s">
        <v>61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>
        <f t="shared" si="0"/>
        <v>0</v>
      </c>
    </row>
    <row r="12" spans="1:14" ht="27.75" customHeight="1" x14ac:dyDescent="0.2">
      <c r="A12" s="7" t="s">
        <v>62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7">
        <f t="shared" si="0"/>
        <v>0</v>
      </c>
    </row>
    <row r="13" spans="1:14" ht="27.75" customHeight="1" x14ac:dyDescent="0.2">
      <c r="A13" s="7" t="s">
        <v>63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7">
        <f t="shared" si="0"/>
        <v>0</v>
      </c>
    </row>
    <row r="15" spans="1:14" x14ac:dyDescent="0.2">
      <c r="C15" s="6" t="s">
        <v>64</v>
      </c>
    </row>
  </sheetData>
  <mergeCells count="1">
    <mergeCell ref="A2:N2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79CC8B9-8297-49A1-B304-4EE62A62C49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ايستگاهها</vt:lpstr>
      <vt:lpstr>عملکرد</vt:lpstr>
      <vt:lpstr>بایگانی</vt:lpstr>
    </vt:vector>
  </TitlesOfParts>
  <Company>dae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system`</dc:creator>
  <cp:lastModifiedBy>leyla abbasi</cp:lastModifiedBy>
  <cp:lastPrinted>2017-12-31T05:16:45Z</cp:lastPrinted>
  <dcterms:created xsi:type="dcterms:W3CDTF">2004-10-17T09:39:28Z</dcterms:created>
  <dcterms:modified xsi:type="dcterms:W3CDTF">2018-04-09T04:35:01Z</dcterms:modified>
</cp:coreProperties>
</file>