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سال 1396\سال 1396\"/>
    </mc:Choice>
  </mc:AlternateContent>
  <bookViews>
    <workbookView xWindow="0" yWindow="300" windowWidth="24240" windowHeight="12870" tabRatio="596"/>
  </bookViews>
  <sheets>
    <sheet name="منطقه 1" sheetId="15" r:id="rId1"/>
  </sheets>
  <definedNames>
    <definedName name="_xlnm._FilterDatabase" localSheetId="0" hidden="1">'منطقه 1'!$A$2:$A$19</definedName>
  </definedNames>
  <calcPr calcId="162913"/>
</workbook>
</file>

<file path=xl/calcChain.xml><?xml version="1.0" encoding="utf-8"?>
<calcChain xmlns="http://schemas.openxmlformats.org/spreadsheetml/2006/main">
  <c r="Z19" i="15" l="1"/>
  <c r="BA19" i="15"/>
  <c r="BB19" i="15"/>
  <c r="BC19" i="15"/>
  <c r="BD19" i="15"/>
  <c r="BE19" i="15"/>
  <c r="BF19" i="15"/>
  <c r="BG19" i="15"/>
  <c r="BH19" i="15"/>
  <c r="BI19" i="15"/>
  <c r="BJ19" i="15"/>
  <c r="BK19" i="15"/>
  <c r="BL19" i="15"/>
  <c r="BM19" i="15"/>
  <c r="BN19" i="15"/>
  <c r="BO19" i="15"/>
  <c r="BP19" i="15"/>
  <c r="BQ19" i="15"/>
  <c r="BR19" i="15"/>
  <c r="BS19" i="15"/>
  <c r="BT19" i="15"/>
  <c r="BU19" i="15"/>
  <c r="AQ18" i="15"/>
  <c r="AS19" i="15"/>
  <c r="AT19" i="15"/>
  <c r="AU19" i="15"/>
  <c r="AV19" i="15"/>
  <c r="AW19" i="15"/>
  <c r="AR19" i="15"/>
  <c r="AP19" i="15"/>
  <c r="AO19" i="15"/>
  <c r="AK19" i="15"/>
  <c r="AL18" i="15"/>
  <c r="AJ19" i="15"/>
  <c r="AI19" i="15"/>
  <c r="AH19" i="15"/>
  <c r="AG19" i="15"/>
  <c r="AF19" i="15"/>
  <c r="AE19" i="15"/>
  <c r="AD19" i="15"/>
  <c r="AC19" i="15"/>
  <c r="AB19" i="15"/>
  <c r="AA19" i="15"/>
  <c r="U19" i="15"/>
  <c r="B19" i="15"/>
  <c r="W19" i="15"/>
  <c r="V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Q17" i="15"/>
  <c r="AL17" i="15"/>
  <c r="AQ14" i="15"/>
  <c r="AQ13" i="15"/>
  <c r="AL12" i="15"/>
  <c r="AQ12" i="15"/>
  <c r="BX13" i="15"/>
  <c r="AQ11" i="15"/>
  <c r="AL11" i="15"/>
  <c r="AQ10" i="15"/>
  <c r="AQ9" i="15"/>
  <c r="AQ8" i="15"/>
  <c r="AQ7" i="15"/>
  <c r="AQ19" i="15" s="1"/>
  <c r="AQ6" i="15"/>
  <c r="AQ5" i="15"/>
  <c r="AL16" i="15"/>
  <c r="AL15" i="15"/>
  <c r="AL14" i="15"/>
  <c r="AL13" i="15"/>
  <c r="AL9" i="15"/>
  <c r="AL7" i="15"/>
  <c r="AL5" i="15"/>
  <c r="AL19" i="15" s="1"/>
  <c r="AL6" i="15"/>
  <c r="AL8" i="15"/>
  <c r="AL10" i="15"/>
</calcChain>
</file>

<file path=xl/sharedStrings.xml><?xml version="1.0" encoding="utf-8"?>
<sst xmlns="http://schemas.openxmlformats.org/spreadsheetml/2006/main" count="222" uniqueCount="98">
  <si>
    <t>ماه</t>
  </si>
  <si>
    <t>فروردين</t>
  </si>
  <si>
    <t>ارديبهشت</t>
  </si>
  <si>
    <t>خرداد</t>
  </si>
  <si>
    <t>مرداد</t>
  </si>
  <si>
    <t>شهريور</t>
  </si>
  <si>
    <t>جمع كل</t>
  </si>
  <si>
    <t xml:space="preserve">تير </t>
  </si>
  <si>
    <t>جمع</t>
  </si>
  <si>
    <t>اردیبهشت</t>
  </si>
  <si>
    <t>تیر</t>
  </si>
  <si>
    <t>شهریور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</si>
  <si>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</si>
  <si>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</si>
  <si>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</si>
  <si>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</si>
  <si>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</si>
  <si>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</si>
  <si>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</si>
  <si>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</si>
  <si>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</si>
  <si>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</si>
  <si>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</si>
  <si>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نوسازی</t>
  </si>
  <si>
    <t>مهر</t>
  </si>
  <si>
    <t xml:space="preserve">مهر </t>
  </si>
  <si>
    <t>آذر</t>
  </si>
  <si>
    <t>دي</t>
  </si>
  <si>
    <t>بهمن</t>
  </si>
  <si>
    <t>اسفند</t>
  </si>
  <si>
    <t>آبان</t>
  </si>
  <si>
    <t>فروردین</t>
  </si>
  <si>
    <t>میزان عوارض حاصله از آرای ماده صد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</si>
  <si>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</si>
  <si>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</si>
  <si>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</si>
  <si>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تراکم</t>
  </si>
  <si>
    <t>میزان عوارض پروانه ساختمانی</t>
  </si>
  <si>
    <t>میزان عوارض نوسازی</t>
  </si>
  <si>
    <t xml:space="preserve">مجموع کل عوارض </t>
  </si>
  <si>
    <t xml:space="preserve">دی </t>
  </si>
  <si>
    <t>تغييرنام</t>
  </si>
  <si>
    <t xml:space="preserve">متفرقه </t>
  </si>
  <si>
    <t>میزان عوارض 3درصد حق نظارت مهندسين ناظر</t>
  </si>
  <si>
    <t>عوارض وصولي از بابت نوسازي( به هزارريال)</t>
  </si>
  <si>
    <t xml:space="preserve">10%حاصل ازنقل وانتقال (به هزارريال ) </t>
  </si>
  <si>
    <t xml:space="preserve">درآمدهاي عمومي (به هزارريال ) </t>
  </si>
  <si>
    <t>درآمدهای غیر نقدی (تهاتر )</t>
  </si>
  <si>
    <t>تعداد پروانه تعميرات</t>
  </si>
  <si>
    <t>تعداد استعلامات صادره</t>
  </si>
  <si>
    <t>تعداد پروانه های تعويض نقشه</t>
  </si>
  <si>
    <t>تعداد نقشه هاي اجرائي تصويب شده</t>
  </si>
  <si>
    <t>ساير موارد(به هزار ریال )</t>
  </si>
  <si>
    <t>عملکرد واحد حسابداری و درآمد شهرداري منطقه1 در سال 96 (به هزار ریال)</t>
  </si>
  <si>
    <t>عملکرد واحد هاي خدمات شهري و عمراني شهرداري منطقه 1 در سال 1396</t>
  </si>
  <si>
    <t>آمار عملکرد دايره فنی و نوسازی منطقه 1 شهرداری اروميه در سال 1396</t>
  </si>
  <si>
    <t>حق تشرف</t>
  </si>
  <si>
    <t>عوارض برتفكيك اراضي وساختمان</t>
  </si>
  <si>
    <t>رنگ آميزي جداول</t>
  </si>
  <si>
    <t>خاکبرداری</t>
  </si>
  <si>
    <t>زیرسازی</t>
  </si>
  <si>
    <t>پياده روسازي (بتن پلاک)</t>
  </si>
  <si>
    <t>کانال کشی</t>
  </si>
  <si>
    <t>دیوار حائل</t>
  </si>
  <si>
    <t>دال بتني</t>
  </si>
  <si>
    <t xml:space="preserve">تعبيه پل هاي فلزي </t>
  </si>
  <si>
    <t xml:space="preserve">آسفالت مرمت و لكه گيري </t>
  </si>
  <si>
    <t>آسفالت آستر</t>
  </si>
  <si>
    <t>آسفالت رویه</t>
  </si>
  <si>
    <t>جدول با كانيوو</t>
  </si>
  <si>
    <t>تك جدول</t>
  </si>
  <si>
    <t>جوب و جدول</t>
  </si>
  <si>
    <t>متر</t>
  </si>
  <si>
    <t>متر مکعب</t>
  </si>
  <si>
    <t>متر مربع</t>
  </si>
  <si>
    <t xml:space="preserve">(مترمربع) </t>
  </si>
  <si>
    <t>متر طول</t>
  </si>
  <si>
    <t>قالب</t>
  </si>
  <si>
    <t>کیلوگرم</t>
  </si>
  <si>
    <t>مقدار مصرفی (تن)</t>
  </si>
  <si>
    <t>حجم کاری (متر مربع)</t>
  </si>
  <si>
    <t>_</t>
  </si>
  <si>
    <t xml:space="preserve">جمع کل </t>
  </si>
  <si>
    <t>دبيرخانه</t>
  </si>
  <si>
    <t>کمیسیون ماده صد</t>
  </si>
  <si>
    <t>نامه هاي ورودي ثبت در دفتر انديكاتور</t>
  </si>
  <si>
    <t>نامه هاي صادره وپاسخ داده شده</t>
  </si>
  <si>
    <t>نامه هاي انديكس شده</t>
  </si>
  <si>
    <t>پرونده های ارجاع شده به کمیسیون ماده صد</t>
  </si>
  <si>
    <t>پرونده های ارجاع  شده كه راي  جریمه صادر شده</t>
  </si>
  <si>
    <t>پرونده های ارجاع  شده كه  رای تخریب صادر شده</t>
  </si>
  <si>
    <t>پرونده های ارجاع شده كه رای  برائت صادر شده  وسایر</t>
  </si>
  <si>
    <t xml:space="preserve">پرونده های ارجاع شده كه رای  برگشت به حالت اوليه صادرشده </t>
  </si>
  <si>
    <t>مبلغ کل  جریمه ماده صد (به هزار ریال)</t>
  </si>
  <si>
    <t>آمار عملکرد دبيرخانه و کمیسیون ماده صد شهرداري منطقه1  اروميه در سال 1396</t>
  </si>
  <si>
    <t xml:space="preserve">شهریور </t>
  </si>
  <si>
    <t>دی</t>
  </si>
  <si>
    <t xml:space="preserve">بهمن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</si>
</sst>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b/>
      <sz val="10"/>
      <name val="Nazanin"/>
      <charset val="178"/>
    </font>
    <font>
      <sz val="8"/>
      <name val="Titr"/>
      <charset val="178"/>
    </font>
    <font>
      <b/>
      <sz val="8"/>
      <name val="B Nazanin"/>
      <charset val="178"/>
    </font>
    <font>
      <b/>
      <sz val="7"/>
      <name val="B Nazanin"/>
      <charset val="178"/>
    </font>
    <font>
      <b/>
      <sz val="8"/>
      <color indexed="16"/>
      <name val="B Nazanin"/>
      <charset val="178"/>
    </font>
    <font>
      <b/>
      <sz val="12"/>
      <name val="B Titr"/>
      <charset val="178"/>
    </font>
    <font>
      <b/>
      <sz val="10"/>
      <name val="B Mitra"/>
      <charset val="178"/>
    </font>
    <font>
      <b/>
      <sz val="8"/>
      <name val="B Mitra"/>
      <charset val="178"/>
    </font>
    <font>
      <b/>
      <sz val="12"/>
      <name val="B Mitra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9"/>
      <name val="B Mitra"/>
      <charset val="178"/>
    </font>
    <font>
      <sz val="14"/>
      <color theme="6" tint="-0.499984740745262"/>
      <name val="B Titr"/>
      <charset val="178"/>
    </font>
    <font>
      <sz val="14"/>
      <color theme="7" tint="-0.499984740745262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horizontal="center" vertical="center"/>
    </xf>
  </cellStyleXfs>
  <cellXfs count="69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2" fillId="0" borderId="0" xfId="0" applyFont="1" applyBorder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3" fontId="10" fillId="7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>
      <alignment horizontal="center" vertical="center"/>
    </xf>
    <xf numFmtId="0" fontId="8" fillId="2" borderId="14" xfId="0" applyFont="1" applyFill="1" applyBorder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textRotation="90"/>
    </xf>
    <xf numFmtId="0" fontId="0" fillId="5" borderId="14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ساختمانی منطقه 1 درسال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1'!$B$4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1'!$B$5:$B$18</c:f>
              <c:numCache>
                <c:formatCode>#,##0</c:formatCode>
                <c:ptCount val="12"/>
                <c:pt idx="0">
                  <c:v>0</c:v>
                </c:pt>
                <c:pt idx="1">
                  <c:v>6</c:v>
                </c:pt>
                <c:pt idx="2">
                  <c:v>33</c:v>
                </c:pt>
                <c:pt idx="3">
                  <c:v>28</c:v>
                </c:pt>
                <c:pt idx="4">
                  <c:v>19</c:v>
                </c:pt>
                <c:pt idx="5">
                  <c:v>26</c:v>
                </c:pt>
                <c:pt idx="6">
                  <c:v>15</c:v>
                </c:pt>
                <c:pt idx="7">
                  <c:v>19</c:v>
                </c:pt>
                <c:pt idx="8">
                  <c:v>11</c:v>
                </c:pt>
                <c:pt idx="9">
                  <c:v>17</c:v>
                </c:pt>
                <c:pt idx="10">
                  <c:v>36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A-4201-B230-F0B530B7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57584"/>
        <c:axId val="1"/>
      </c:barChart>
      <c:lineChart>
        <c:grouping val="standard"/>
        <c:varyColors val="0"/>
        <c:ser>
          <c:idx val="1"/>
          <c:order val="1"/>
          <c:tx>
            <c:strRef>
              <c:f>'منطقه 1'!$C$4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1'!$C$5:$C$18</c:f>
              <c:numCache>
                <c:formatCode>#,##0</c:formatCode>
                <c:ptCount val="12"/>
                <c:pt idx="0">
                  <c:v>0</c:v>
                </c:pt>
                <c:pt idx="1">
                  <c:v>2468.8000000000002</c:v>
                </c:pt>
                <c:pt idx="2">
                  <c:v>14790.26</c:v>
                </c:pt>
                <c:pt idx="3">
                  <c:v>16029.3</c:v>
                </c:pt>
                <c:pt idx="4">
                  <c:v>11450.49</c:v>
                </c:pt>
                <c:pt idx="5">
                  <c:v>16562.150000000001</c:v>
                </c:pt>
                <c:pt idx="6">
                  <c:v>8130.36</c:v>
                </c:pt>
                <c:pt idx="7">
                  <c:v>10043.950000000001</c:v>
                </c:pt>
                <c:pt idx="8">
                  <c:v>7485.74</c:v>
                </c:pt>
                <c:pt idx="9">
                  <c:v>10930.88</c:v>
                </c:pt>
                <c:pt idx="10">
                  <c:v>18256.25</c:v>
                </c:pt>
                <c:pt idx="11">
                  <c:v>45119.6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A-4201-B230-F0B530B7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9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4599575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/>
    </a:solidFill>
    <a:ln w="9525"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وصولی از بابت نوسازی منطقه 1 درسال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1'!$W$5:$W$18</c:f>
              <c:numCache>
                <c:formatCode>#,##0</c:formatCode>
                <c:ptCount val="12"/>
                <c:pt idx="0">
                  <c:v>1161975</c:v>
                </c:pt>
                <c:pt idx="1">
                  <c:v>1396631</c:v>
                </c:pt>
                <c:pt idx="2">
                  <c:v>1433298</c:v>
                </c:pt>
                <c:pt idx="3">
                  <c:v>1211526</c:v>
                </c:pt>
                <c:pt idx="4">
                  <c:v>1197608</c:v>
                </c:pt>
                <c:pt idx="5">
                  <c:v>1119582</c:v>
                </c:pt>
                <c:pt idx="6">
                  <c:v>1131671</c:v>
                </c:pt>
                <c:pt idx="7">
                  <c:v>1759930</c:v>
                </c:pt>
                <c:pt idx="8">
                  <c:v>1682202</c:v>
                </c:pt>
                <c:pt idx="9">
                  <c:v>2212979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357-81AF-77F63F82C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9956336"/>
        <c:axId val="1"/>
        <c:axId val="0"/>
      </c:bar3DChart>
      <c:catAx>
        <c:axId val="45995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4599563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>
                <a:latin typeface="F_Koodak" panose="05000000000000000000" pitchFamily="2" charset="2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BBB59"/>
    </a:solidFill>
    <a:ln w="9525"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کل عوارض دریافتی منطقه 1 در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'منطقه 1'!$AL$3:$AL$4</c:f>
              <c:strCache>
                <c:ptCount val="2"/>
                <c:pt idx="0">
                  <c:v>مجموع کل عوارض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1'!$AL$5:$AL$18</c:f>
              <c:numCache>
                <c:formatCode>#,##0</c:formatCode>
                <c:ptCount val="12"/>
                <c:pt idx="0">
                  <c:v>8758548</c:v>
                </c:pt>
                <c:pt idx="1">
                  <c:v>22336457</c:v>
                </c:pt>
                <c:pt idx="2">
                  <c:v>18680065</c:v>
                </c:pt>
                <c:pt idx="3">
                  <c:v>25406546</c:v>
                </c:pt>
                <c:pt idx="4">
                  <c:v>65182419</c:v>
                </c:pt>
                <c:pt idx="5">
                  <c:v>100997010</c:v>
                </c:pt>
                <c:pt idx="6">
                  <c:v>17925624</c:v>
                </c:pt>
                <c:pt idx="7">
                  <c:v>19413430</c:v>
                </c:pt>
                <c:pt idx="8">
                  <c:v>40519462</c:v>
                </c:pt>
                <c:pt idx="9">
                  <c:v>22290671</c:v>
                </c:pt>
                <c:pt idx="10">
                  <c:v>86239686</c:v>
                </c:pt>
                <c:pt idx="11">
                  <c:v>127968285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C-4DAC-9C46-78E83077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171008"/>
        <c:axId val="1"/>
        <c:axId val="0"/>
      </c:bar3DChart>
      <c:catAx>
        <c:axId val="5381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5381710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BBB59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r>
              <a:rPr lang="fa-IR" sz="1200" baseline="0">
                <a:solidFill>
                  <a:schemeClr val="tx1"/>
                </a:solidFill>
                <a:latin typeface="F_Koodak" panose="05000000000000000000" pitchFamily="2" charset="2"/>
                <a:cs typeface="B Titr" panose="00000700000000000000" pitchFamily="2" charset="-78"/>
              </a:rPr>
              <a:t>سهم کدهای درآمدی منطقه 1 در سال 1396</a:t>
            </a:r>
          </a:p>
        </c:rich>
      </c:tx>
      <c:layout/>
      <c:overlay val="0"/>
      <c:spPr>
        <a:solidFill>
          <a:srgbClr val="9BBB59">
            <a:lumMod val="40000"/>
            <a:lumOff val="60000"/>
          </a:srgb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924139690871941E-2"/>
          <c:y val="0.22296893485329256"/>
          <c:w val="0.34590806357538639"/>
          <c:h val="0.5947553570729031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85A-4C04-9C0C-9CD70C4B96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5A-4C04-9C0C-9CD70C4B96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5A-4C04-9C0C-9CD70C4B96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5A-4C04-9C0C-9CD70C4B96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85A-4C04-9C0C-9CD70C4B96E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85A-4C04-9C0C-9CD70C4B96E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85A-4C04-9C0C-9CD70C4B96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IPT.Traffic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('منطقه 1'!$Z$3,'منطقه 1'!$AA$3,'منطقه 1'!$AB$3,'منطقه 1'!$AE$3,'منطقه 1'!$AF$3,'منطقه 1'!$AI$3,'منطقه 1'!$AJ$3)</c:f>
              <c:strCache>
                <c:ptCount val="7"/>
                <c:pt idx="0">
                  <c:v>درآمدهای غیر نقدی (تهاتر )</c:v>
                </c:pt>
                <c:pt idx="1">
                  <c:v>عوارض برتفكيك اراضي وساختمان</c:v>
                </c:pt>
                <c:pt idx="2">
                  <c:v>متفرقه </c:v>
                </c:pt>
                <c:pt idx="3">
                  <c:v>میزان عوارض حاصله از آرای ماده صد</c:v>
                </c:pt>
                <c:pt idx="4">
                  <c:v>میزان عوارض حق آسفالت ولکه گیری</c:v>
                </c:pt>
                <c:pt idx="5">
                  <c:v>میزان عوارض تراکم</c:v>
                </c:pt>
                <c:pt idx="6">
                  <c:v>میزان عوارض پروانه ساختمانی</c:v>
                </c:pt>
              </c:strCache>
            </c:strRef>
          </c:cat>
          <c:val>
            <c:numRef>
              <c:f>('منطقه 1'!$Z$4,'منطقه 1'!$AA$4,'منطقه 1'!$AB$4,'منطقه 1'!$AE$4,'منطقه 1'!$AF$4,'منطقه 1'!$AI$4,'منطقه 1'!$AJ$4)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7-D85A-4C04-9C0C-9CD70C4B96E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85A-4C04-9C0C-9CD70C4B96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5A-4C04-9C0C-9CD70C4B96E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85A-4C04-9C0C-9CD70C4B96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5A-4C04-9C0C-9CD70C4B96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85A-4C04-9C0C-9CD70C4B96E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5A-4C04-9C0C-9CD70C4B96E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85A-4C04-9C0C-9CD70C4B96E5}"/>
              </c:ext>
            </c:extLst>
          </c:dPt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latin typeface="F_Koodak" panose="05000000000000000000" pitchFamily="2" charset="2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D85A-4C04-9C0C-9CD70C4B96E5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>
                      <a:latin typeface="F_Koodak" panose="05000000000000000000" pitchFamily="2" charset="2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D85A-4C04-9C0C-9CD70C4B96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latin typeface="F_Koodak" panose="05000000000000000000" pitchFamily="2" charset="2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('منطقه 1'!$Z$3,'منطقه 1'!$AA$3,'منطقه 1'!$AB$3,'منطقه 1'!$AE$3,'منطقه 1'!$AF$3,'منطقه 1'!$AI$3,'منطقه 1'!$AJ$3)</c:f>
              <c:strCache>
                <c:ptCount val="7"/>
                <c:pt idx="0">
                  <c:v>درآمدهای غیر نقدی (تهاتر )</c:v>
                </c:pt>
                <c:pt idx="1">
                  <c:v>عوارض برتفكيك اراضي وساختمان</c:v>
                </c:pt>
                <c:pt idx="2">
                  <c:v>متفرقه </c:v>
                </c:pt>
                <c:pt idx="3">
                  <c:v>میزان عوارض حاصله از آرای ماده صد</c:v>
                </c:pt>
                <c:pt idx="4">
                  <c:v>میزان عوارض حق آسفالت ولکه گیری</c:v>
                </c:pt>
                <c:pt idx="5">
                  <c:v>میزان عوارض تراکم</c:v>
                </c:pt>
                <c:pt idx="6">
                  <c:v>میزان عوارض پروانه ساختمانی</c:v>
                </c:pt>
              </c:strCache>
            </c:strRef>
          </c:cat>
          <c:val>
            <c:numRef>
              <c:f>('منطقه 1'!$Z$19,'منطقه 1'!$AA$19,'منطقه 1'!$AB$19,'منطقه 1'!$AE$19,'منطقه 1'!$AF$19,'منطقه 1'!$AI$19,'منطقه 1'!$AJ$19)</c:f>
              <c:numCache>
                <c:formatCode>#,##0</c:formatCode>
                <c:ptCount val="7"/>
                <c:pt idx="0">
                  <c:v>85121968</c:v>
                </c:pt>
                <c:pt idx="1">
                  <c:v>47026670</c:v>
                </c:pt>
                <c:pt idx="2">
                  <c:v>62975691</c:v>
                </c:pt>
                <c:pt idx="3">
                  <c:v>179019318</c:v>
                </c:pt>
                <c:pt idx="4">
                  <c:v>4736087</c:v>
                </c:pt>
                <c:pt idx="5">
                  <c:v>8435381</c:v>
                </c:pt>
                <c:pt idx="6">
                  <c:v>152797215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85A-4C04-9C0C-9CD70C4B9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47273257509486"/>
          <c:y val="0.24961448626261168"/>
          <c:w val="0.33881867330686233"/>
          <c:h val="0.6181845617921613"/>
        </c:manualLayout>
      </c:layout>
      <c:overlay val="0"/>
    </c:legend>
    <c:plotVisOnly val="1"/>
    <c:dispBlanksAs val="gap"/>
    <c:showDLblsOverMax val="0"/>
  </c:chart>
  <c:spPr>
    <a:solidFill>
      <a:srgbClr val="9BBB59"/>
    </a:solidFill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حاصل از آراء ماده صد منطقه 1در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3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1'!$AE$5:$AE$18</c:f>
              <c:numCache>
                <c:formatCode>#,##0</c:formatCode>
                <c:ptCount val="12"/>
                <c:pt idx="0">
                  <c:v>3306646</c:v>
                </c:pt>
                <c:pt idx="1">
                  <c:v>6532230</c:v>
                </c:pt>
                <c:pt idx="2">
                  <c:v>8643474</c:v>
                </c:pt>
                <c:pt idx="3">
                  <c:v>8060679</c:v>
                </c:pt>
                <c:pt idx="4">
                  <c:v>8858474</c:v>
                </c:pt>
                <c:pt idx="5">
                  <c:v>35401503</c:v>
                </c:pt>
                <c:pt idx="6">
                  <c:v>6650196</c:v>
                </c:pt>
                <c:pt idx="7">
                  <c:v>9356431</c:v>
                </c:pt>
                <c:pt idx="8">
                  <c:v>19988107</c:v>
                </c:pt>
                <c:pt idx="9">
                  <c:v>9682857</c:v>
                </c:pt>
                <c:pt idx="10">
                  <c:v>26306068</c:v>
                </c:pt>
                <c:pt idx="11">
                  <c:v>36232653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3-40E7-9E10-ED064B9A4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8171424"/>
        <c:axId val="1"/>
        <c:axId val="0"/>
      </c:bar3DChart>
      <c:catAx>
        <c:axId val="5381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538171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algn="ctr" rtl="0">
              <a:defRPr lang="en-US" sz="7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B Titr" panose="00000700000000000000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9BBB59"/>
    </a:solidFill>
    <a:ln w="9525"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گواهی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های پایان کار</a:t>
            </a: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 منطقه 1  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'منطقه 1'!$D$4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1'!$D$5:$D$18</c:f>
              <c:numCache>
                <c:formatCode>#,##0</c:formatCode>
                <c:ptCount val="12"/>
                <c:pt idx="0">
                  <c:v>17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150</c:v>
                </c:pt>
                <c:pt idx="5">
                  <c:v>22</c:v>
                </c:pt>
                <c:pt idx="6">
                  <c:v>28</c:v>
                </c:pt>
                <c:pt idx="7">
                  <c:v>22</c:v>
                </c:pt>
                <c:pt idx="8">
                  <c:v>29</c:v>
                </c:pt>
                <c:pt idx="9">
                  <c:v>17</c:v>
                </c:pt>
                <c:pt idx="10">
                  <c:v>31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132-8919-FC812555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169344"/>
        <c:axId val="1"/>
      </c:barChart>
      <c:lineChart>
        <c:grouping val="standard"/>
        <c:varyColors val="0"/>
        <c:ser>
          <c:idx val="1"/>
          <c:order val="1"/>
          <c:tx>
            <c:strRef>
              <c:f>'منطقه 1'!$E$4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'منطقه 1'!$A$5:$A$18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</c:v>
                </c:pt>
                <c:pt idx="7">
                  <c:v>آبان</c:v>
                </c:pt>
                <c:pt idx="8">
                  <c:v>آذر</c:v>
                </c:pt>
                <c:pt idx="9">
                  <c:v>دي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'منطقه 1'!$E$5:$E$18</c:f>
              <c:numCache>
                <c:formatCode>#,##0</c:formatCode>
                <c:ptCount val="12"/>
                <c:pt idx="0">
                  <c:v>20729.27</c:v>
                </c:pt>
                <c:pt idx="1">
                  <c:v>26687.200000000001</c:v>
                </c:pt>
                <c:pt idx="2">
                  <c:v>19152.12</c:v>
                </c:pt>
                <c:pt idx="3">
                  <c:v>27666.29</c:v>
                </c:pt>
                <c:pt idx="4">
                  <c:v>28338.95</c:v>
                </c:pt>
                <c:pt idx="5">
                  <c:v>26527.98</c:v>
                </c:pt>
                <c:pt idx="6">
                  <c:v>25823.24</c:v>
                </c:pt>
                <c:pt idx="7">
                  <c:v>23947.51</c:v>
                </c:pt>
                <c:pt idx="8">
                  <c:v>23536.45</c:v>
                </c:pt>
                <c:pt idx="9">
                  <c:v>21616.66</c:v>
                </c:pt>
                <c:pt idx="10">
                  <c:v>29628.05</c:v>
                </c:pt>
                <c:pt idx="11">
                  <c:v>37992.25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1-4132-8919-FC812555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538169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/>
    </a:solidFill>
    <a:ln w="9525"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11</xdr:col>
      <xdr:colOff>190500</xdr:colOff>
      <xdr:row>51</xdr:row>
      <xdr:rowOff>85725</xdr:rowOff>
    </xdr:to>
    <xdr:graphicFrame macro="">
      <xdr:nvGraphicFramePr>
        <xdr:cNvPr id="28792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76200</xdr:rowOff>
    </xdr:from>
    <xdr:to>
      <xdr:col>11</xdr:col>
      <xdr:colOff>190500</xdr:colOff>
      <xdr:row>69</xdr:row>
      <xdr:rowOff>114300</xdr:rowOff>
    </xdr:to>
    <xdr:graphicFrame macro="">
      <xdr:nvGraphicFramePr>
        <xdr:cNvPr id="28792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647700</xdr:colOff>
      <xdr:row>33</xdr:row>
      <xdr:rowOff>47625</xdr:rowOff>
    </xdr:from>
    <xdr:to>
      <xdr:col>35</xdr:col>
      <xdr:colOff>19050</xdr:colOff>
      <xdr:row>51</xdr:row>
      <xdr:rowOff>76200</xdr:rowOff>
    </xdr:to>
    <xdr:graphicFrame macro="">
      <xdr:nvGraphicFramePr>
        <xdr:cNvPr id="28792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638175</xdr:colOff>
      <xdr:row>51</xdr:row>
      <xdr:rowOff>85725</xdr:rowOff>
    </xdr:from>
    <xdr:to>
      <xdr:col>35</xdr:col>
      <xdr:colOff>38100</xdr:colOff>
      <xdr:row>69</xdr:row>
      <xdr:rowOff>114300</xdr:rowOff>
    </xdr:to>
    <xdr:graphicFrame macro="">
      <xdr:nvGraphicFramePr>
        <xdr:cNvPr id="287921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171450</xdr:colOff>
      <xdr:row>51</xdr:row>
      <xdr:rowOff>66675</xdr:rowOff>
    </xdr:from>
    <xdr:to>
      <xdr:col>22</xdr:col>
      <xdr:colOff>590550</xdr:colOff>
      <xdr:row>69</xdr:row>
      <xdr:rowOff>114300</xdr:rowOff>
    </xdr:to>
    <xdr:graphicFrame macro="">
      <xdr:nvGraphicFramePr>
        <xdr:cNvPr id="28792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190500</xdr:colOff>
      <xdr:row>33</xdr:row>
      <xdr:rowOff>38100</xdr:rowOff>
    </xdr:from>
    <xdr:to>
      <xdr:col>22</xdr:col>
      <xdr:colOff>590550</xdr:colOff>
      <xdr:row>51</xdr:row>
      <xdr:rowOff>85725</xdr:rowOff>
    </xdr:to>
    <xdr:graphicFrame macro="">
      <xdr:nvGraphicFramePr>
        <xdr:cNvPr id="287921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X28"/>
  <sheetViews>
    <sheetView rightToLeft="1" tabSelected="1" topLeftCell="A26" zoomScale="106" zoomScaleNormal="106" workbookViewId="0">
      <selection activeCell="W19" sqref="W19:W20"/>
    </sheetView>
  </sheetViews>
  <sheetFormatPr defaultRowHeight="13.5"/>
  <cols>
    <col min="1" max="1" width="6.7109375" style="1" customWidth="1"/>
    <col min="2" max="2" width="4.5703125" style="1" customWidth="1"/>
    <col min="3" max="3" width="8.7109375" style="1" customWidth="1"/>
    <col min="4" max="4" width="5.140625" style="1" customWidth="1"/>
    <col min="5" max="5" width="8.42578125" style="1" customWidth="1"/>
    <col min="6" max="6" width="4.5703125" style="1" customWidth="1"/>
    <col min="7" max="7" width="6.28515625" style="1" customWidth="1"/>
    <col min="8" max="8" width="4.140625" style="1" customWidth="1"/>
    <col min="9" max="9" width="8.140625" style="1" customWidth="1"/>
    <col min="10" max="10" width="4.5703125" style="1" customWidth="1"/>
    <col min="11" max="11" width="6.5703125" style="1" customWidth="1"/>
    <col min="12" max="12" width="5" style="1" customWidth="1"/>
    <col min="13" max="14" width="6.28515625" style="1" customWidth="1"/>
    <col min="15" max="15" width="5.7109375" style="1" customWidth="1"/>
    <col min="16" max="16" width="6.28515625" style="1" customWidth="1"/>
    <col min="17" max="17" width="5.5703125" style="1" customWidth="1"/>
    <col min="18" max="18" width="4.5703125" style="1" customWidth="1"/>
    <col min="19" max="19" width="4.28515625" style="1" customWidth="1"/>
    <col min="20" max="21" width="7.28515625" style="1" customWidth="1"/>
    <col min="22" max="22" width="11" style="1" customWidth="1"/>
    <col min="23" max="23" width="8.85546875" style="1" customWidth="1"/>
    <col min="24" max="24" width="2.85546875" style="1" customWidth="1"/>
    <col min="25" max="25" width="7.85546875" style="1" customWidth="1"/>
    <col min="26" max="26" width="12" style="1" bestFit="1" customWidth="1"/>
    <col min="27" max="27" width="13.85546875" style="1" bestFit="1" customWidth="1"/>
    <col min="28" max="28" width="10.42578125" style="1" customWidth="1"/>
    <col min="29" max="29" width="9.85546875" style="1" customWidth="1"/>
    <col min="30" max="30" width="10.28515625" style="1" customWidth="1"/>
    <col min="31" max="31" width="13.5703125" style="1" customWidth="1"/>
    <col min="32" max="32" width="9.7109375" style="1" customWidth="1"/>
    <col min="33" max="34" width="7.85546875" style="1" customWidth="1"/>
    <col min="35" max="35" width="9.140625" style="1" customWidth="1"/>
    <col min="36" max="36" width="12.5703125" style="1" customWidth="1"/>
    <col min="37" max="37" width="9.7109375" style="1" customWidth="1"/>
    <col min="38" max="38" width="11.85546875" style="1" customWidth="1"/>
    <col min="39" max="39" width="15.42578125" style="1" customWidth="1"/>
    <col min="40" max="49" width="10.42578125" style="1" customWidth="1"/>
    <col min="50" max="51" width="14.42578125" style="1" customWidth="1"/>
    <col min="52" max="53" width="6.5703125" style="1" customWidth="1"/>
    <col min="54" max="54" width="5.42578125" style="1" customWidth="1"/>
    <col min="55" max="55" width="7.7109375" style="1" customWidth="1"/>
    <col min="56" max="73" width="6.5703125" style="1" customWidth="1"/>
    <col min="74" max="74" width="9.140625" style="1"/>
    <col min="75" max="75" width="9.7109375" style="1" customWidth="1"/>
    <col min="76" max="16384" width="9.140625" style="1"/>
  </cols>
  <sheetData>
    <row r="1" spans="1:76" ht="26.25" customHeight="1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23"/>
      <c r="AM1" s="2"/>
      <c r="AN1" s="62"/>
      <c r="AO1" s="63"/>
      <c r="AP1" s="63"/>
      <c r="AQ1" s="63"/>
      <c r="AR1" s="63"/>
      <c r="AS1" s="63"/>
      <c r="AT1" s="63"/>
      <c r="AU1" s="64"/>
      <c r="AV1" s="24"/>
      <c r="AW1" s="24"/>
      <c r="AX1" s="24"/>
    </row>
    <row r="2" spans="1:76" ht="27.75" customHeight="1">
      <c r="A2" s="43" t="s">
        <v>0</v>
      </c>
      <c r="B2" s="46" t="s">
        <v>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6" t="s">
        <v>23</v>
      </c>
      <c r="R2" s="47"/>
      <c r="S2" s="47"/>
      <c r="T2" s="47"/>
      <c r="U2" s="47"/>
      <c r="V2" s="47"/>
      <c r="W2" s="48"/>
      <c r="X2" s="23"/>
      <c r="Y2" s="59" t="s">
        <v>53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/>
      <c r="AN2" s="56" t="s">
        <v>94</v>
      </c>
      <c r="AO2" s="56"/>
      <c r="AP2" s="56"/>
      <c r="AQ2" s="56"/>
      <c r="AR2" s="56"/>
      <c r="AS2" s="56"/>
      <c r="AT2" s="56"/>
      <c r="AU2" s="56"/>
      <c r="AV2" s="56"/>
      <c r="AW2" s="56"/>
      <c r="AZ2" s="66" t="s">
        <v>54</v>
      </c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</row>
    <row r="3" spans="1:76" ht="37.5" customHeight="1">
      <c r="A3" s="44"/>
      <c r="B3" s="49" t="s">
        <v>13</v>
      </c>
      <c r="C3" s="49"/>
      <c r="D3" s="49" t="s">
        <v>14</v>
      </c>
      <c r="E3" s="49"/>
      <c r="F3" s="49" t="s">
        <v>15</v>
      </c>
      <c r="G3" s="49"/>
      <c r="H3" s="49" t="s">
        <v>16</v>
      </c>
      <c r="I3" s="49"/>
      <c r="J3" s="49" t="s">
        <v>17</v>
      </c>
      <c r="K3" s="49"/>
      <c r="L3" s="45" t="s">
        <v>48</v>
      </c>
      <c r="M3" s="45" t="s">
        <v>49</v>
      </c>
      <c r="N3" s="45" t="s">
        <v>50</v>
      </c>
      <c r="O3" s="45" t="s">
        <v>51</v>
      </c>
      <c r="P3" s="45" t="s">
        <v>18</v>
      </c>
      <c r="Q3" s="45" t="s">
        <v>21</v>
      </c>
      <c r="R3" s="45" t="s">
        <v>22</v>
      </c>
      <c r="S3" s="45" t="s">
        <v>41</v>
      </c>
      <c r="T3" s="45" t="s">
        <v>45</v>
      </c>
      <c r="U3" s="45" t="s">
        <v>46</v>
      </c>
      <c r="V3" s="45" t="s">
        <v>52</v>
      </c>
      <c r="W3" s="50" t="s">
        <v>44</v>
      </c>
      <c r="X3" s="23"/>
      <c r="Y3" s="53" t="s">
        <v>0</v>
      </c>
      <c r="Z3" s="51" t="s">
        <v>47</v>
      </c>
      <c r="AA3" s="51" t="s">
        <v>57</v>
      </c>
      <c r="AB3" s="51" t="s">
        <v>42</v>
      </c>
      <c r="AC3" s="51" t="s">
        <v>43</v>
      </c>
      <c r="AD3" s="51" t="s">
        <v>56</v>
      </c>
      <c r="AE3" s="51" t="s">
        <v>32</v>
      </c>
      <c r="AF3" s="51" t="s">
        <v>33</v>
      </c>
      <c r="AG3" s="51" t="s">
        <v>34</v>
      </c>
      <c r="AH3" s="51" t="s">
        <v>35</v>
      </c>
      <c r="AI3" s="51" t="s">
        <v>36</v>
      </c>
      <c r="AJ3" s="51" t="s">
        <v>37</v>
      </c>
      <c r="AK3" s="51" t="s">
        <v>38</v>
      </c>
      <c r="AL3" s="65" t="s">
        <v>39</v>
      </c>
      <c r="AN3" s="54" t="s">
        <v>0</v>
      </c>
      <c r="AO3" s="57" t="s">
        <v>83</v>
      </c>
      <c r="AP3" s="57"/>
      <c r="AQ3" s="57"/>
      <c r="AR3" s="57" t="s">
        <v>84</v>
      </c>
      <c r="AS3" s="57"/>
      <c r="AT3" s="57"/>
      <c r="AU3" s="57"/>
      <c r="AV3" s="57"/>
      <c r="AW3" s="58"/>
      <c r="AZ3" s="52" t="s">
        <v>0</v>
      </c>
      <c r="BA3" s="31" t="s">
        <v>58</v>
      </c>
      <c r="BB3" s="22" t="s">
        <v>59</v>
      </c>
      <c r="BC3" s="22" t="s">
        <v>60</v>
      </c>
      <c r="BD3" s="22" t="s">
        <v>61</v>
      </c>
      <c r="BE3" s="67" t="s">
        <v>62</v>
      </c>
      <c r="BF3" s="68"/>
      <c r="BG3" s="67" t="s">
        <v>63</v>
      </c>
      <c r="BH3" s="68"/>
      <c r="BI3" s="67" t="s">
        <v>64</v>
      </c>
      <c r="BJ3" s="68"/>
      <c r="BK3" s="67" t="s">
        <v>65</v>
      </c>
      <c r="BL3" s="68"/>
      <c r="BM3" s="67" t="s">
        <v>66</v>
      </c>
      <c r="BN3" s="68"/>
      <c r="BO3" s="67" t="s">
        <v>67</v>
      </c>
      <c r="BP3" s="68"/>
      <c r="BQ3" s="67" t="s">
        <v>68</v>
      </c>
      <c r="BR3" s="68"/>
      <c r="BS3" s="22" t="s">
        <v>69</v>
      </c>
      <c r="BT3" s="22" t="s">
        <v>70</v>
      </c>
      <c r="BU3" s="22" t="s">
        <v>71</v>
      </c>
    </row>
    <row r="4" spans="1:76" ht="54.75" customHeight="1">
      <c r="A4" s="44"/>
      <c r="B4" s="7" t="s">
        <v>19</v>
      </c>
      <c r="C4" s="7" t="s">
        <v>20</v>
      </c>
      <c r="D4" s="7" t="s">
        <v>19</v>
      </c>
      <c r="E4" s="7" t="s">
        <v>20</v>
      </c>
      <c r="F4" s="7" t="s">
        <v>19</v>
      </c>
      <c r="G4" s="7" t="s">
        <v>20</v>
      </c>
      <c r="H4" s="7" t="s">
        <v>19</v>
      </c>
      <c r="I4" s="7" t="s">
        <v>20</v>
      </c>
      <c r="J4" s="7" t="s">
        <v>19</v>
      </c>
      <c r="K4" s="7" t="s">
        <v>20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50"/>
      <c r="X4" s="23"/>
      <c r="Y4" s="53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65"/>
      <c r="AN4" s="55"/>
      <c r="AO4" s="26" t="s">
        <v>85</v>
      </c>
      <c r="AP4" s="26" t="s">
        <v>86</v>
      </c>
      <c r="AQ4" s="26" t="s">
        <v>87</v>
      </c>
      <c r="AR4" s="26" t="s">
        <v>88</v>
      </c>
      <c r="AS4" s="26" t="s">
        <v>89</v>
      </c>
      <c r="AT4" s="26" t="s">
        <v>90</v>
      </c>
      <c r="AU4" s="26" t="s">
        <v>91</v>
      </c>
      <c r="AV4" s="26" t="s">
        <v>92</v>
      </c>
      <c r="AW4" s="27" t="s">
        <v>93</v>
      </c>
      <c r="AZ4" s="52"/>
      <c r="BA4" s="22" t="s">
        <v>72</v>
      </c>
      <c r="BB4" s="22" t="s">
        <v>73</v>
      </c>
      <c r="BC4" s="22" t="s">
        <v>74</v>
      </c>
      <c r="BD4" s="22" t="s">
        <v>75</v>
      </c>
      <c r="BE4" s="22" t="s">
        <v>73</v>
      </c>
      <c r="BF4" s="22" t="s">
        <v>76</v>
      </c>
      <c r="BG4" s="22" t="s">
        <v>73</v>
      </c>
      <c r="BH4" s="22" t="s">
        <v>76</v>
      </c>
      <c r="BI4" s="22" t="s">
        <v>77</v>
      </c>
      <c r="BJ4" s="22" t="s">
        <v>74</v>
      </c>
      <c r="BK4" s="22" t="s">
        <v>78</v>
      </c>
      <c r="BL4" s="22" t="s">
        <v>76</v>
      </c>
      <c r="BM4" s="22" t="s">
        <v>79</v>
      </c>
      <c r="BN4" s="22" t="s">
        <v>80</v>
      </c>
      <c r="BO4" s="22" t="s">
        <v>79</v>
      </c>
      <c r="BP4" s="22" t="s">
        <v>80</v>
      </c>
      <c r="BQ4" s="22" t="s">
        <v>79</v>
      </c>
      <c r="BR4" s="22" t="s">
        <v>80</v>
      </c>
      <c r="BS4" s="22" t="s">
        <v>76</v>
      </c>
      <c r="BT4" s="22" t="s">
        <v>76</v>
      </c>
      <c r="BU4" s="22" t="s">
        <v>76</v>
      </c>
    </row>
    <row r="5" spans="1:76" ht="18" customHeight="1">
      <c r="A5" s="8" t="s">
        <v>1</v>
      </c>
      <c r="B5" s="9">
        <v>0</v>
      </c>
      <c r="C5" s="9">
        <v>0</v>
      </c>
      <c r="D5" s="9">
        <v>17</v>
      </c>
      <c r="E5" s="9">
        <v>20729.27</v>
      </c>
      <c r="F5" s="9">
        <v>2</v>
      </c>
      <c r="G5" s="9">
        <v>523</v>
      </c>
      <c r="H5" s="9">
        <v>0</v>
      </c>
      <c r="I5" s="9">
        <v>0</v>
      </c>
      <c r="J5" s="9">
        <v>1</v>
      </c>
      <c r="K5" s="9">
        <v>200</v>
      </c>
      <c r="L5" s="9">
        <v>4</v>
      </c>
      <c r="M5" s="9">
        <v>59</v>
      </c>
      <c r="N5" s="9">
        <v>1</v>
      </c>
      <c r="O5" s="9">
        <v>0</v>
      </c>
      <c r="P5" s="9">
        <v>31</v>
      </c>
      <c r="Q5" s="10">
        <v>144</v>
      </c>
      <c r="R5" s="10">
        <v>0</v>
      </c>
      <c r="S5" s="10">
        <v>0</v>
      </c>
      <c r="T5" s="10">
        <v>0</v>
      </c>
      <c r="U5" s="10">
        <v>0</v>
      </c>
      <c r="V5" s="10">
        <v>2181279</v>
      </c>
      <c r="W5" s="11">
        <v>1161975</v>
      </c>
      <c r="X5" s="23"/>
      <c r="Y5" s="20" t="s">
        <v>31</v>
      </c>
      <c r="Z5" s="21">
        <v>0</v>
      </c>
      <c r="AA5" s="21">
        <v>1156283</v>
      </c>
      <c r="AB5" s="21">
        <v>2181279</v>
      </c>
      <c r="AC5" s="21">
        <v>18664</v>
      </c>
      <c r="AD5" s="21">
        <v>0</v>
      </c>
      <c r="AE5" s="21">
        <v>3306646</v>
      </c>
      <c r="AF5" s="21">
        <v>162</v>
      </c>
      <c r="AG5" s="21">
        <v>0</v>
      </c>
      <c r="AH5" s="21">
        <v>0</v>
      </c>
      <c r="AI5" s="21">
        <v>201453</v>
      </c>
      <c r="AJ5" s="21">
        <v>732086</v>
      </c>
      <c r="AK5" s="21">
        <v>1161975</v>
      </c>
      <c r="AL5" s="21">
        <f t="shared" ref="AL5:AL18" si="0">SUM(Z5:AK5)</f>
        <v>8758548</v>
      </c>
      <c r="AN5" s="20" t="s">
        <v>31</v>
      </c>
      <c r="AO5" s="20">
        <v>1377</v>
      </c>
      <c r="AP5" s="20">
        <v>1039</v>
      </c>
      <c r="AQ5" s="20">
        <f t="shared" ref="AQ5:AQ10" si="1">SUBTOTAL(9,AO5:AP5)</f>
        <v>2416</v>
      </c>
      <c r="AR5" s="20">
        <v>47</v>
      </c>
      <c r="AS5" s="20">
        <v>39</v>
      </c>
      <c r="AT5" s="20">
        <v>0</v>
      </c>
      <c r="AU5" s="20">
        <v>0</v>
      </c>
      <c r="AV5" s="20">
        <v>0</v>
      </c>
      <c r="AW5" s="32">
        <v>10358129</v>
      </c>
      <c r="AZ5" s="20" t="s">
        <v>31</v>
      </c>
      <c r="BA5" s="21" t="s">
        <v>81</v>
      </c>
      <c r="BB5" s="21" t="s">
        <v>81</v>
      </c>
      <c r="BC5" s="21">
        <v>13100</v>
      </c>
      <c r="BD5" s="21">
        <v>1410</v>
      </c>
      <c r="BE5" s="21" t="s">
        <v>81</v>
      </c>
      <c r="BF5" s="21" t="s">
        <v>81</v>
      </c>
      <c r="BG5" s="21" t="s">
        <v>81</v>
      </c>
      <c r="BH5" s="21" t="s">
        <v>81</v>
      </c>
      <c r="BI5" s="21">
        <v>93</v>
      </c>
      <c r="BJ5" s="21" t="s">
        <v>81</v>
      </c>
      <c r="BK5" s="21" t="s">
        <v>81</v>
      </c>
      <c r="BL5" s="21">
        <v>9</v>
      </c>
      <c r="BM5" s="21">
        <v>1040</v>
      </c>
      <c r="BN5" s="21">
        <v>8600</v>
      </c>
      <c r="BO5" s="21" t="s">
        <v>81</v>
      </c>
      <c r="BP5" s="21" t="s">
        <v>81</v>
      </c>
      <c r="BQ5" s="21" t="s">
        <v>81</v>
      </c>
      <c r="BR5" s="21" t="s">
        <v>81</v>
      </c>
      <c r="BS5" s="21">
        <v>370</v>
      </c>
      <c r="BT5" s="21">
        <v>364</v>
      </c>
      <c r="BU5" s="21">
        <v>160</v>
      </c>
    </row>
    <row r="6" spans="1:76" ht="18" customHeight="1">
      <c r="A6" s="12" t="s">
        <v>2</v>
      </c>
      <c r="B6" s="13">
        <v>6</v>
      </c>
      <c r="C6" s="13">
        <v>2468.8000000000002</v>
      </c>
      <c r="D6" s="13">
        <v>24</v>
      </c>
      <c r="E6" s="13">
        <v>26687.200000000001</v>
      </c>
      <c r="F6" s="13">
        <v>5</v>
      </c>
      <c r="G6" s="13">
        <v>1408.8</v>
      </c>
      <c r="H6" s="13">
        <v>2</v>
      </c>
      <c r="I6" s="13">
        <v>520.20000000000005</v>
      </c>
      <c r="J6" s="13">
        <v>0</v>
      </c>
      <c r="K6" s="13">
        <v>0</v>
      </c>
      <c r="L6" s="13">
        <v>9</v>
      </c>
      <c r="M6" s="13">
        <v>98</v>
      </c>
      <c r="N6" s="13">
        <v>4</v>
      </c>
      <c r="O6" s="13">
        <v>0</v>
      </c>
      <c r="P6" s="13">
        <v>27</v>
      </c>
      <c r="Q6" s="14">
        <v>245</v>
      </c>
      <c r="R6" s="14">
        <v>0</v>
      </c>
      <c r="S6" s="14">
        <v>0</v>
      </c>
      <c r="T6" s="14">
        <v>0</v>
      </c>
      <c r="U6" s="14">
        <v>0</v>
      </c>
      <c r="V6" s="14">
        <v>6245431</v>
      </c>
      <c r="W6" s="15">
        <v>1396631</v>
      </c>
      <c r="X6" s="23"/>
      <c r="Y6" s="12" t="s">
        <v>9</v>
      </c>
      <c r="Z6" s="13">
        <v>0</v>
      </c>
      <c r="AA6" s="13">
        <v>3541824</v>
      </c>
      <c r="AB6" s="13">
        <v>6245431</v>
      </c>
      <c r="AC6" s="13">
        <v>2981</v>
      </c>
      <c r="AD6" s="13">
        <v>6800</v>
      </c>
      <c r="AE6" s="13">
        <v>6532230</v>
      </c>
      <c r="AF6" s="13">
        <v>362181</v>
      </c>
      <c r="AG6" s="13">
        <v>1904</v>
      </c>
      <c r="AH6" s="13">
        <v>0</v>
      </c>
      <c r="AI6" s="13">
        <v>1176963</v>
      </c>
      <c r="AJ6" s="13">
        <v>3069512</v>
      </c>
      <c r="AK6" s="13">
        <v>1396631</v>
      </c>
      <c r="AL6" s="13">
        <f t="shared" si="0"/>
        <v>22336457</v>
      </c>
      <c r="AN6" s="12" t="s">
        <v>9</v>
      </c>
      <c r="AO6" s="12">
        <v>2244</v>
      </c>
      <c r="AP6" s="12">
        <v>1476</v>
      </c>
      <c r="AQ6" s="12">
        <f t="shared" si="1"/>
        <v>3720</v>
      </c>
      <c r="AR6" s="12">
        <v>74</v>
      </c>
      <c r="AS6" s="12">
        <v>53</v>
      </c>
      <c r="AT6" s="12">
        <v>0</v>
      </c>
      <c r="AU6" s="12">
        <v>0</v>
      </c>
      <c r="AV6" s="12">
        <v>0</v>
      </c>
      <c r="AW6" s="25">
        <v>18153607</v>
      </c>
      <c r="AZ6" s="12" t="s">
        <v>9</v>
      </c>
      <c r="BA6" s="13" t="s">
        <v>81</v>
      </c>
      <c r="BB6" s="13" t="s">
        <v>81</v>
      </c>
      <c r="BC6" s="13">
        <v>31600</v>
      </c>
      <c r="BD6" s="13">
        <v>2150</v>
      </c>
      <c r="BE6" s="13" t="s">
        <v>81</v>
      </c>
      <c r="BF6" s="13" t="s">
        <v>81</v>
      </c>
      <c r="BG6" s="13">
        <v>210</v>
      </c>
      <c r="BH6" s="13" t="s">
        <v>81</v>
      </c>
      <c r="BI6" s="13">
        <v>286</v>
      </c>
      <c r="BJ6" s="13" t="s">
        <v>81</v>
      </c>
      <c r="BK6" s="13" t="s">
        <v>81</v>
      </c>
      <c r="BL6" s="13">
        <v>30</v>
      </c>
      <c r="BM6" s="13">
        <v>1370</v>
      </c>
      <c r="BN6" s="13">
        <v>14340</v>
      </c>
      <c r="BO6" s="13" t="s">
        <v>81</v>
      </c>
      <c r="BP6" s="13" t="s">
        <v>81</v>
      </c>
      <c r="BQ6" s="13" t="s">
        <v>81</v>
      </c>
      <c r="BR6" s="13" t="s">
        <v>81</v>
      </c>
      <c r="BS6" s="13">
        <v>378</v>
      </c>
      <c r="BT6" s="13">
        <v>1453</v>
      </c>
      <c r="BU6" s="13">
        <v>2055</v>
      </c>
    </row>
    <row r="7" spans="1:76" ht="18" customHeight="1">
      <c r="A7" s="8" t="s">
        <v>3</v>
      </c>
      <c r="B7" s="9">
        <v>33</v>
      </c>
      <c r="C7" s="9">
        <v>14790.26</v>
      </c>
      <c r="D7" s="9">
        <v>20</v>
      </c>
      <c r="E7" s="9">
        <v>19152.12</v>
      </c>
      <c r="F7" s="9">
        <v>5</v>
      </c>
      <c r="G7" s="9">
        <v>4106</v>
      </c>
      <c r="H7" s="9">
        <v>9</v>
      </c>
      <c r="I7" s="9">
        <v>2945.35</v>
      </c>
      <c r="J7" s="9">
        <v>1</v>
      </c>
      <c r="K7" s="9">
        <v>200</v>
      </c>
      <c r="L7" s="9">
        <v>10</v>
      </c>
      <c r="M7" s="9">
        <v>107</v>
      </c>
      <c r="N7" s="9">
        <v>1</v>
      </c>
      <c r="O7" s="9">
        <v>0</v>
      </c>
      <c r="P7" s="9">
        <v>30</v>
      </c>
      <c r="Q7" s="10">
        <v>319</v>
      </c>
      <c r="R7" s="10">
        <v>0</v>
      </c>
      <c r="S7" s="10">
        <v>0</v>
      </c>
      <c r="T7" s="10">
        <v>0</v>
      </c>
      <c r="U7" s="10">
        <v>0</v>
      </c>
      <c r="V7" s="10">
        <v>2311420</v>
      </c>
      <c r="W7" s="11">
        <v>1433298</v>
      </c>
      <c r="X7" s="23"/>
      <c r="Y7" s="8" t="s">
        <v>3</v>
      </c>
      <c r="Z7" s="9">
        <v>0</v>
      </c>
      <c r="AA7" s="9">
        <v>2449582</v>
      </c>
      <c r="AB7" s="9">
        <v>2311420</v>
      </c>
      <c r="AC7" s="9">
        <v>18640</v>
      </c>
      <c r="AD7" s="9">
        <v>0</v>
      </c>
      <c r="AE7" s="9">
        <v>8643474</v>
      </c>
      <c r="AF7" s="9">
        <v>263930</v>
      </c>
      <c r="AG7" s="9">
        <v>50000</v>
      </c>
      <c r="AH7" s="9">
        <v>38056</v>
      </c>
      <c r="AI7" s="9">
        <v>1240386</v>
      </c>
      <c r="AJ7" s="9">
        <v>2231279</v>
      </c>
      <c r="AK7" s="9">
        <v>1433298</v>
      </c>
      <c r="AL7" s="9">
        <f t="shared" si="0"/>
        <v>18680065</v>
      </c>
      <c r="AN7" s="20" t="s">
        <v>3</v>
      </c>
      <c r="AO7" s="20">
        <v>2300</v>
      </c>
      <c r="AP7" s="20">
        <v>1110</v>
      </c>
      <c r="AQ7" s="20">
        <f t="shared" si="1"/>
        <v>3410</v>
      </c>
      <c r="AR7" s="20">
        <v>74</v>
      </c>
      <c r="AS7" s="20">
        <v>44</v>
      </c>
      <c r="AT7" s="20">
        <v>0</v>
      </c>
      <c r="AU7" s="20">
        <v>0</v>
      </c>
      <c r="AV7" s="20">
        <v>0</v>
      </c>
      <c r="AW7" s="32">
        <v>9800607</v>
      </c>
      <c r="AZ7" s="8" t="s">
        <v>3</v>
      </c>
      <c r="BA7" s="9" t="s">
        <v>81</v>
      </c>
      <c r="BB7" s="9" t="s">
        <v>81</v>
      </c>
      <c r="BC7" s="9">
        <v>26830</v>
      </c>
      <c r="BD7" s="9">
        <v>300</v>
      </c>
      <c r="BE7" s="9" t="s">
        <v>81</v>
      </c>
      <c r="BF7" s="9" t="s">
        <v>81</v>
      </c>
      <c r="BG7" s="9" t="s">
        <v>81</v>
      </c>
      <c r="BH7" s="9" t="s">
        <v>81</v>
      </c>
      <c r="BI7" s="9">
        <v>187</v>
      </c>
      <c r="BJ7" s="9" t="s">
        <v>81</v>
      </c>
      <c r="BK7" s="9" t="s">
        <v>81</v>
      </c>
      <c r="BL7" s="9">
        <v>144</v>
      </c>
      <c r="BM7" s="9">
        <v>1590</v>
      </c>
      <c r="BN7" s="9">
        <v>17680</v>
      </c>
      <c r="BO7" s="9" t="s">
        <v>81</v>
      </c>
      <c r="BP7" s="9" t="s">
        <v>81</v>
      </c>
      <c r="BQ7" s="9" t="s">
        <v>81</v>
      </c>
      <c r="BR7" s="9" t="s">
        <v>81</v>
      </c>
      <c r="BS7" s="9">
        <v>324</v>
      </c>
      <c r="BT7" s="9">
        <v>226</v>
      </c>
      <c r="BU7" s="9">
        <v>605</v>
      </c>
    </row>
    <row r="8" spans="1:76" ht="18" customHeight="1">
      <c r="A8" s="12" t="s">
        <v>7</v>
      </c>
      <c r="B8" s="13">
        <v>28</v>
      </c>
      <c r="C8" s="13">
        <v>16029.3</v>
      </c>
      <c r="D8" s="13">
        <v>21</v>
      </c>
      <c r="E8" s="13">
        <v>27666.29</v>
      </c>
      <c r="F8" s="13">
        <v>1</v>
      </c>
      <c r="G8" s="13">
        <v>536</v>
      </c>
      <c r="H8" s="13">
        <v>5</v>
      </c>
      <c r="I8" s="13">
        <v>2007</v>
      </c>
      <c r="J8" s="13">
        <v>0</v>
      </c>
      <c r="K8" s="13">
        <v>0</v>
      </c>
      <c r="L8" s="13">
        <v>10</v>
      </c>
      <c r="M8" s="13">
        <v>96</v>
      </c>
      <c r="N8" s="13">
        <v>3</v>
      </c>
      <c r="O8" s="13">
        <v>0</v>
      </c>
      <c r="P8" s="13">
        <v>19</v>
      </c>
      <c r="Q8" s="14">
        <v>263</v>
      </c>
      <c r="R8" s="14">
        <v>0</v>
      </c>
      <c r="S8" s="14">
        <v>0</v>
      </c>
      <c r="T8" s="14">
        <v>0</v>
      </c>
      <c r="U8" s="14">
        <v>0</v>
      </c>
      <c r="V8" s="14">
        <v>3022762</v>
      </c>
      <c r="W8" s="15">
        <v>1211526</v>
      </c>
      <c r="X8" s="23"/>
      <c r="Y8" s="12" t="s">
        <v>10</v>
      </c>
      <c r="Z8" s="13">
        <v>1993592</v>
      </c>
      <c r="AA8" s="13">
        <v>3478557</v>
      </c>
      <c r="AB8" s="13">
        <v>3022762</v>
      </c>
      <c r="AC8" s="13">
        <v>16768</v>
      </c>
      <c r="AD8" s="13">
        <v>193440</v>
      </c>
      <c r="AE8" s="13">
        <v>8060679</v>
      </c>
      <c r="AF8" s="13">
        <v>175976</v>
      </c>
      <c r="AG8" s="13">
        <v>0</v>
      </c>
      <c r="AH8" s="13">
        <v>8963</v>
      </c>
      <c r="AI8" s="13">
        <v>1411478</v>
      </c>
      <c r="AJ8" s="13">
        <v>5832805</v>
      </c>
      <c r="AK8" s="13">
        <v>1211526</v>
      </c>
      <c r="AL8" s="13">
        <f t="shared" si="0"/>
        <v>25406546</v>
      </c>
      <c r="AN8" s="13" t="s">
        <v>10</v>
      </c>
      <c r="AO8" s="13">
        <v>2019</v>
      </c>
      <c r="AP8" s="13">
        <v>1025</v>
      </c>
      <c r="AQ8" s="13">
        <f t="shared" si="1"/>
        <v>3044</v>
      </c>
      <c r="AR8" s="13">
        <v>83</v>
      </c>
      <c r="AS8" s="13">
        <v>49</v>
      </c>
      <c r="AT8" s="13">
        <v>1</v>
      </c>
      <c r="AU8" s="13">
        <v>1</v>
      </c>
      <c r="AV8" s="13">
        <v>0</v>
      </c>
      <c r="AW8" s="13">
        <v>14937213</v>
      </c>
      <c r="AZ8" s="12" t="s">
        <v>10</v>
      </c>
      <c r="BA8" s="13" t="s">
        <v>81</v>
      </c>
      <c r="BB8" s="13" t="s">
        <v>81</v>
      </c>
      <c r="BC8" s="13">
        <v>31500</v>
      </c>
      <c r="BD8" s="13">
        <v>385</v>
      </c>
      <c r="BE8" s="13" t="s">
        <v>81</v>
      </c>
      <c r="BF8" s="13" t="s">
        <v>81</v>
      </c>
      <c r="BG8" s="13" t="s">
        <v>81</v>
      </c>
      <c r="BH8" s="13" t="s">
        <v>81</v>
      </c>
      <c r="BI8" s="13">
        <v>188</v>
      </c>
      <c r="BJ8" s="13" t="s">
        <v>81</v>
      </c>
      <c r="BK8" s="13" t="s">
        <v>81</v>
      </c>
      <c r="BL8" s="13">
        <v>108</v>
      </c>
      <c r="BM8" s="13">
        <v>770</v>
      </c>
      <c r="BN8" s="13">
        <v>8450</v>
      </c>
      <c r="BO8" s="13" t="s">
        <v>81</v>
      </c>
      <c r="BP8" s="13" t="s">
        <v>81</v>
      </c>
      <c r="BQ8" s="13" t="s">
        <v>81</v>
      </c>
      <c r="BR8" s="13" t="s">
        <v>81</v>
      </c>
      <c r="BS8" s="13">
        <v>500</v>
      </c>
      <c r="BT8" s="13">
        <v>360</v>
      </c>
      <c r="BU8" s="13">
        <v>561</v>
      </c>
    </row>
    <row r="9" spans="1:76" ht="18" customHeight="1">
      <c r="A9" s="8" t="s">
        <v>4</v>
      </c>
      <c r="B9" s="9">
        <v>19</v>
      </c>
      <c r="C9" s="9">
        <v>11450.49</v>
      </c>
      <c r="D9" s="9">
        <v>150</v>
      </c>
      <c r="E9" s="9">
        <v>28338.95</v>
      </c>
      <c r="F9" s="9">
        <v>1</v>
      </c>
      <c r="G9" s="9">
        <v>272</v>
      </c>
      <c r="H9" s="9">
        <v>0</v>
      </c>
      <c r="I9" s="9">
        <v>0</v>
      </c>
      <c r="J9" s="9">
        <v>0</v>
      </c>
      <c r="K9" s="9">
        <v>0</v>
      </c>
      <c r="L9" s="9">
        <v>9</v>
      </c>
      <c r="M9" s="9">
        <v>114</v>
      </c>
      <c r="N9" s="9">
        <v>3</v>
      </c>
      <c r="O9" s="9">
        <v>0</v>
      </c>
      <c r="P9" s="9">
        <v>28</v>
      </c>
      <c r="Q9" s="10">
        <v>259</v>
      </c>
      <c r="R9" s="10">
        <v>0</v>
      </c>
      <c r="S9" s="10">
        <v>0</v>
      </c>
      <c r="T9" s="10">
        <v>0</v>
      </c>
      <c r="U9" s="10">
        <v>0</v>
      </c>
      <c r="V9" s="10">
        <v>14900613</v>
      </c>
      <c r="W9" s="11">
        <v>1197608</v>
      </c>
      <c r="X9" s="23"/>
      <c r="Y9" s="8" t="s">
        <v>4</v>
      </c>
      <c r="Z9" s="9">
        <v>32091979</v>
      </c>
      <c r="AA9" s="9">
        <v>3208762</v>
      </c>
      <c r="AB9" s="9">
        <v>14900613</v>
      </c>
      <c r="AC9" s="9">
        <v>23747</v>
      </c>
      <c r="AD9" s="9">
        <v>0</v>
      </c>
      <c r="AE9" s="9">
        <v>8858474</v>
      </c>
      <c r="AF9" s="9">
        <v>316821</v>
      </c>
      <c r="AG9" s="9">
        <v>4000</v>
      </c>
      <c r="AH9" s="9">
        <v>90160</v>
      </c>
      <c r="AI9" s="9">
        <v>187410</v>
      </c>
      <c r="AJ9" s="9">
        <v>4302845</v>
      </c>
      <c r="AK9" s="9">
        <v>1197608</v>
      </c>
      <c r="AL9" s="9">
        <f t="shared" si="0"/>
        <v>65182419</v>
      </c>
      <c r="AN9" s="20" t="s">
        <v>4</v>
      </c>
      <c r="AO9" s="20">
        <v>2200</v>
      </c>
      <c r="AP9" s="20">
        <v>1126</v>
      </c>
      <c r="AQ9" s="20">
        <f t="shared" si="1"/>
        <v>3326</v>
      </c>
      <c r="AR9" s="20">
        <v>64</v>
      </c>
      <c r="AS9" s="20">
        <v>61</v>
      </c>
      <c r="AT9" s="20">
        <v>1</v>
      </c>
      <c r="AU9" s="20">
        <v>0</v>
      </c>
      <c r="AV9" s="20">
        <v>0</v>
      </c>
      <c r="AW9" s="32">
        <v>25550154</v>
      </c>
      <c r="AZ9" s="8" t="s">
        <v>4</v>
      </c>
      <c r="BA9" s="9" t="s">
        <v>81</v>
      </c>
      <c r="BB9" s="9" t="s">
        <v>81</v>
      </c>
      <c r="BC9" s="9">
        <v>22500</v>
      </c>
      <c r="BD9" s="9">
        <v>889</v>
      </c>
      <c r="BE9" s="9" t="s">
        <v>81</v>
      </c>
      <c r="BF9" s="9" t="s">
        <v>81</v>
      </c>
      <c r="BG9" s="9" t="s">
        <v>81</v>
      </c>
      <c r="BH9" s="9" t="s">
        <v>81</v>
      </c>
      <c r="BI9" s="9">
        <v>94</v>
      </c>
      <c r="BJ9" s="9" t="s">
        <v>81</v>
      </c>
      <c r="BK9" s="9" t="s">
        <v>81</v>
      </c>
      <c r="BL9" s="9">
        <v>85</v>
      </c>
      <c r="BM9" s="9">
        <v>740</v>
      </c>
      <c r="BN9" s="9">
        <v>8215</v>
      </c>
      <c r="BO9" s="9" t="s">
        <v>81</v>
      </c>
      <c r="BP9" s="9" t="s">
        <v>81</v>
      </c>
      <c r="BQ9" s="9" t="s">
        <v>81</v>
      </c>
      <c r="BR9" s="9" t="s">
        <v>81</v>
      </c>
      <c r="BS9" s="9">
        <v>375</v>
      </c>
      <c r="BT9" s="9">
        <v>122</v>
      </c>
      <c r="BU9" s="9">
        <v>1115</v>
      </c>
    </row>
    <row r="10" spans="1:76" ht="18" customHeight="1">
      <c r="A10" s="12" t="s">
        <v>5</v>
      </c>
      <c r="B10" s="13">
        <v>26</v>
      </c>
      <c r="C10" s="13">
        <v>16562.150000000001</v>
      </c>
      <c r="D10" s="13">
        <v>22</v>
      </c>
      <c r="E10" s="13">
        <v>26527.98</v>
      </c>
      <c r="F10" s="13">
        <v>2</v>
      </c>
      <c r="G10" s="13">
        <v>1927.1</v>
      </c>
      <c r="H10" s="13">
        <v>7</v>
      </c>
      <c r="I10" s="13">
        <v>0</v>
      </c>
      <c r="J10" s="13">
        <v>0</v>
      </c>
      <c r="K10" s="13">
        <v>0</v>
      </c>
      <c r="L10" s="13">
        <v>3</v>
      </c>
      <c r="M10" s="13">
        <v>117</v>
      </c>
      <c r="N10" s="13">
        <v>5</v>
      </c>
      <c r="O10" s="13">
        <v>0</v>
      </c>
      <c r="P10" s="13">
        <v>26</v>
      </c>
      <c r="Q10" s="14">
        <v>278</v>
      </c>
      <c r="R10" s="14">
        <v>0</v>
      </c>
      <c r="S10" s="14">
        <v>0</v>
      </c>
      <c r="T10" s="14">
        <v>0</v>
      </c>
      <c r="U10" s="14">
        <v>0</v>
      </c>
      <c r="V10" s="14">
        <v>28661505</v>
      </c>
      <c r="W10" s="15">
        <v>1119582</v>
      </c>
      <c r="X10" s="23"/>
      <c r="Y10" s="12" t="s">
        <v>11</v>
      </c>
      <c r="Z10" s="13">
        <v>0</v>
      </c>
      <c r="AA10" s="13">
        <v>13835008</v>
      </c>
      <c r="AB10" s="13">
        <v>28661505</v>
      </c>
      <c r="AC10" s="13">
        <v>80800</v>
      </c>
      <c r="AD10" s="13">
        <v>200240</v>
      </c>
      <c r="AE10" s="13">
        <v>35401503</v>
      </c>
      <c r="AF10" s="13">
        <v>1119070</v>
      </c>
      <c r="AG10" s="13">
        <v>55904</v>
      </c>
      <c r="AH10" s="13">
        <v>137179</v>
      </c>
      <c r="AI10" s="13">
        <v>4217691</v>
      </c>
      <c r="AJ10" s="13">
        <v>16168528</v>
      </c>
      <c r="AK10" s="13">
        <v>1119582</v>
      </c>
      <c r="AL10" s="13">
        <f t="shared" si="0"/>
        <v>100997010</v>
      </c>
      <c r="AN10" s="13" t="s">
        <v>11</v>
      </c>
      <c r="AO10" s="13">
        <v>2085</v>
      </c>
      <c r="AP10" s="13">
        <v>1008</v>
      </c>
      <c r="AQ10" s="13">
        <f t="shared" si="1"/>
        <v>3093</v>
      </c>
      <c r="AR10" s="13">
        <v>79</v>
      </c>
      <c r="AS10" s="13">
        <v>60</v>
      </c>
      <c r="AT10" s="13">
        <v>0</v>
      </c>
      <c r="AU10" s="13">
        <v>0</v>
      </c>
      <c r="AV10" s="13">
        <v>0</v>
      </c>
      <c r="AW10" s="13">
        <v>11442515</v>
      </c>
      <c r="AZ10" s="29" t="s">
        <v>95</v>
      </c>
      <c r="BA10" s="30">
        <v>0</v>
      </c>
      <c r="BB10" s="30">
        <v>0</v>
      </c>
      <c r="BC10" s="30">
        <v>7150</v>
      </c>
      <c r="BD10" s="30">
        <v>28</v>
      </c>
      <c r="BE10" s="30">
        <v>0</v>
      </c>
      <c r="BF10" s="30">
        <v>0</v>
      </c>
      <c r="BG10" s="30">
        <v>0</v>
      </c>
      <c r="BH10" s="30">
        <v>0</v>
      </c>
      <c r="BI10" s="30">
        <v>19</v>
      </c>
      <c r="BJ10" s="30" t="s">
        <v>81</v>
      </c>
      <c r="BK10" s="30" t="s">
        <v>81</v>
      </c>
      <c r="BL10" s="30">
        <v>0</v>
      </c>
      <c r="BM10" s="30">
        <v>630</v>
      </c>
      <c r="BN10" s="30">
        <v>6816</v>
      </c>
      <c r="BO10" s="30">
        <v>0</v>
      </c>
      <c r="BP10" s="30">
        <v>0</v>
      </c>
      <c r="BQ10" s="30">
        <v>0</v>
      </c>
      <c r="BR10" s="30">
        <v>0</v>
      </c>
      <c r="BS10" s="30">
        <v>249</v>
      </c>
      <c r="BT10" s="30">
        <v>295</v>
      </c>
      <c r="BU10" s="30">
        <v>495</v>
      </c>
    </row>
    <row r="11" spans="1:76" ht="18" customHeight="1">
      <c r="A11" s="8" t="s">
        <v>24</v>
      </c>
      <c r="B11" s="9">
        <v>15</v>
      </c>
      <c r="C11" s="9">
        <v>8130.36</v>
      </c>
      <c r="D11" s="9">
        <v>28</v>
      </c>
      <c r="E11" s="9">
        <v>25823.24</v>
      </c>
      <c r="F11" s="9">
        <v>3</v>
      </c>
      <c r="G11" s="9">
        <v>2103.9</v>
      </c>
      <c r="H11" s="9">
        <v>3</v>
      </c>
      <c r="I11" s="9">
        <v>861.05</v>
      </c>
      <c r="J11" s="9">
        <v>1</v>
      </c>
      <c r="K11" s="9">
        <v>250</v>
      </c>
      <c r="L11" s="9">
        <v>5</v>
      </c>
      <c r="M11" s="9">
        <v>111</v>
      </c>
      <c r="N11" s="9">
        <v>5</v>
      </c>
      <c r="O11" s="9">
        <v>0</v>
      </c>
      <c r="P11" s="9">
        <v>41</v>
      </c>
      <c r="Q11" s="10">
        <v>316</v>
      </c>
      <c r="R11" s="10">
        <v>0</v>
      </c>
      <c r="S11" s="10">
        <v>0</v>
      </c>
      <c r="T11" s="10">
        <v>0</v>
      </c>
      <c r="U11" s="10">
        <v>0</v>
      </c>
      <c r="V11" s="10">
        <v>2751458</v>
      </c>
      <c r="W11" s="11">
        <v>1131671</v>
      </c>
      <c r="X11" s="23"/>
      <c r="Y11" s="8" t="s">
        <v>25</v>
      </c>
      <c r="Z11" s="9">
        <v>0</v>
      </c>
      <c r="AA11" s="9">
        <v>2443402</v>
      </c>
      <c r="AB11" s="9">
        <v>2751458</v>
      </c>
      <c r="AC11" s="9">
        <v>513</v>
      </c>
      <c r="AD11" s="9">
        <v>0</v>
      </c>
      <c r="AE11" s="9">
        <v>6650196</v>
      </c>
      <c r="AF11" s="9">
        <v>176734</v>
      </c>
      <c r="AG11" s="9">
        <v>0</v>
      </c>
      <c r="AH11" s="9">
        <v>0</v>
      </c>
      <c r="AI11" s="9">
        <v>0</v>
      </c>
      <c r="AJ11" s="9">
        <v>4771650</v>
      </c>
      <c r="AK11" s="9">
        <v>1131671</v>
      </c>
      <c r="AL11" s="28">
        <f t="shared" si="0"/>
        <v>17925624</v>
      </c>
      <c r="AN11" s="20" t="s">
        <v>24</v>
      </c>
      <c r="AO11" s="20">
        <v>1847</v>
      </c>
      <c r="AP11" s="20">
        <v>935</v>
      </c>
      <c r="AQ11" s="20">
        <f>SUBTOTAL(9,AO11:AP11)</f>
        <v>2782</v>
      </c>
      <c r="AR11" s="20">
        <v>49</v>
      </c>
      <c r="AS11" s="20">
        <v>54</v>
      </c>
      <c r="AT11" s="20">
        <v>2</v>
      </c>
      <c r="AU11" s="20">
        <v>0</v>
      </c>
      <c r="AV11" s="20">
        <v>0</v>
      </c>
      <c r="AW11" s="32">
        <v>9226666</v>
      </c>
      <c r="AZ11" s="20" t="s">
        <v>24</v>
      </c>
      <c r="BA11" s="20">
        <v>0</v>
      </c>
      <c r="BB11" s="20">
        <v>0</v>
      </c>
      <c r="BC11" s="9">
        <v>57000</v>
      </c>
      <c r="BD11" s="9">
        <v>4050</v>
      </c>
      <c r="BE11" s="20" t="s">
        <v>81</v>
      </c>
      <c r="BF11" s="20" t="s">
        <v>81</v>
      </c>
      <c r="BG11" s="20">
        <v>117</v>
      </c>
      <c r="BH11" s="20" t="s">
        <v>81</v>
      </c>
      <c r="BI11" s="9">
        <v>136</v>
      </c>
      <c r="BJ11" s="20" t="s">
        <v>81</v>
      </c>
      <c r="BK11" s="20" t="s">
        <v>81</v>
      </c>
      <c r="BL11" s="9">
        <v>66</v>
      </c>
      <c r="BM11" s="9">
        <v>433</v>
      </c>
      <c r="BN11" s="9">
        <v>4600</v>
      </c>
      <c r="BO11" s="20" t="s">
        <v>81</v>
      </c>
      <c r="BP11" s="20" t="s">
        <v>81</v>
      </c>
      <c r="BQ11" s="20" t="s">
        <v>81</v>
      </c>
      <c r="BR11" s="20" t="s">
        <v>81</v>
      </c>
      <c r="BS11" s="9">
        <v>1366</v>
      </c>
      <c r="BT11" s="9">
        <v>1587</v>
      </c>
      <c r="BU11" s="9">
        <v>1298</v>
      </c>
    </row>
    <row r="12" spans="1:76" ht="18" customHeight="1">
      <c r="A12" s="12" t="s">
        <v>30</v>
      </c>
      <c r="B12" s="13">
        <v>19</v>
      </c>
      <c r="C12" s="13">
        <v>10043.950000000001</v>
      </c>
      <c r="D12" s="13">
        <v>22</v>
      </c>
      <c r="E12" s="13">
        <v>23947.51</v>
      </c>
      <c r="F12" s="13">
        <v>2</v>
      </c>
      <c r="G12" s="13">
        <v>970.27499999999998</v>
      </c>
      <c r="H12" s="13">
        <v>9</v>
      </c>
      <c r="I12" s="13">
        <v>1829</v>
      </c>
      <c r="J12" s="13">
        <v>4</v>
      </c>
      <c r="K12" s="13">
        <v>956</v>
      </c>
      <c r="L12" s="13">
        <v>5</v>
      </c>
      <c r="M12" s="13">
        <v>122</v>
      </c>
      <c r="N12" s="13">
        <v>0</v>
      </c>
      <c r="O12" s="13">
        <v>0</v>
      </c>
      <c r="P12" s="13">
        <v>34</v>
      </c>
      <c r="Q12" s="14">
        <v>283</v>
      </c>
      <c r="R12" s="14">
        <v>0</v>
      </c>
      <c r="S12" s="14">
        <v>0</v>
      </c>
      <c r="T12" s="14">
        <v>0</v>
      </c>
      <c r="U12" s="14">
        <v>0</v>
      </c>
      <c r="V12" s="14">
        <v>217786</v>
      </c>
      <c r="W12" s="15">
        <v>1759930</v>
      </c>
      <c r="X12" s="23"/>
      <c r="Y12" s="12" t="s">
        <v>30</v>
      </c>
      <c r="Z12" s="13">
        <v>0</v>
      </c>
      <c r="AA12" s="13">
        <v>2933442</v>
      </c>
      <c r="AB12" s="13">
        <v>217786</v>
      </c>
      <c r="AC12" s="13">
        <v>27541</v>
      </c>
      <c r="AD12" s="13">
        <v>0</v>
      </c>
      <c r="AE12" s="13">
        <v>9356431</v>
      </c>
      <c r="AF12" s="13">
        <v>249710</v>
      </c>
      <c r="AG12" s="13">
        <v>0</v>
      </c>
      <c r="AH12" s="13">
        <v>0</v>
      </c>
      <c r="AI12" s="13">
        <v>0</v>
      </c>
      <c r="AJ12" s="13">
        <v>4868590</v>
      </c>
      <c r="AK12" s="13">
        <v>1759930</v>
      </c>
      <c r="AL12" s="13">
        <f>SUM(Z12:AK12)</f>
        <v>19413430</v>
      </c>
      <c r="AN12" s="13" t="s">
        <v>30</v>
      </c>
      <c r="AO12" s="13">
        <v>1807</v>
      </c>
      <c r="AP12" s="13">
        <v>936</v>
      </c>
      <c r="AQ12" s="13">
        <f>SUBTOTAL(9,AO12:AP12)</f>
        <v>2743</v>
      </c>
      <c r="AR12" s="13">
        <v>68</v>
      </c>
      <c r="AS12" s="13">
        <v>56</v>
      </c>
      <c r="AT12" s="13">
        <v>0</v>
      </c>
      <c r="AU12" s="13">
        <v>0</v>
      </c>
      <c r="AV12" s="13">
        <v>0</v>
      </c>
      <c r="AW12" s="13">
        <v>13944218</v>
      </c>
      <c r="AZ12" s="29" t="s">
        <v>30</v>
      </c>
      <c r="BA12" s="30">
        <v>0</v>
      </c>
      <c r="BB12" s="30">
        <v>0</v>
      </c>
      <c r="BC12" s="30">
        <v>45300</v>
      </c>
      <c r="BD12" s="30">
        <v>0</v>
      </c>
      <c r="BE12" s="30">
        <v>0</v>
      </c>
      <c r="BF12" s="30">
        <v>0</v>
      </c>
      <c r="BG12" s="30">
        <v>426.45</v>
      </c>
      <c r="BH12" s="30">
        <v>0</v>
      </c>
      <c r="BI12" s="30">
        <v>98</v>
      </c>
      <c r="BJ12" s="30">
        <v>0</v>
      </c>
      <c r="BK12" s="30">
        <v>0</v>
      </c>
      <c r="BL12" s="30">
        <v>35</v>
      </c>
      <c r="BM12" s="30">
        <v>938</v>
      </c>
      <c r="BN12" s="30">
        <v>10260</v>
      </c>
      <c r="BO12" s="30">
        <v>0</v>
      </c>
      <c r="BP12" s="30">
        <v>0</v>
      </c>
      <c r="BQ12" s="30">
        <v>0</v>
      </c>
      <c r="BR12" s="30">
        <v>0</v>
      </c>
      <c r="BS12" s="30">
        <v>397</v>
      </c>
      <c r="BT12" s="30">
        <v>350</v>
      </c>
      <c r="BU12" s="30">
        <v>386</v>
      </c>
    </row>
    <row r="13" spans="1:76" ht="18" customHeight="1">
      <c r="A13" s="8" t="s">
        <v>26</v>
      </c>
      <c r="B13" s="9">
        <v>11</v>
      </c>
      <c r="C13" s="9">
        <v>7485.74</v>
      </c>
      <c r="D13" s="9">
        <v>29</v>
      </c>
      <c r="E13" s="9">
        <v>23536.45</v>
      </c>
      <c r="F13" s="9">
        <v>3</v>
      </c>
      <c r="G13" s="9">
        <v>1974</v>
      </c>
      <c r="H13" s="9">
        <v>4</v>
      </c>
      <c r="I13" s="9">
        <v>1804.2</v>
      </c>
      <c r="J13" s="9">
        <v>0</v>
      </c>
      <c r="K13" s="9">
        <v>0</v>
      </c>
      <c r="L13" s="9">
        <v>0</v>
      </c>
      <c r="M13" s="9">
        <v>0</v>
      </c>
      <c r="N13" s="9">
        <v>2</v>
      </c>
      <c r="O13" s="9">
        <v>119</v>
      </c>
      <c r="P13" s="9">
        <v>34</v>
      </c>
      <c r="Q13" s="10">
        <v>312</v>
      </c>
      <c r="R13" s="10">
        <v>0</v>
      </c>
      <c r="S13" s="10">
        <v>0</v>
      </c>
      <c r="T13" s="10">
        <v>0</v>
      </c>
      <c r="U13" s="10">
        <v>0</v>
      </c>
      <c r="V13" s="10">
        <v>10057</v>
      </c>
      <c r="W13" s="11">
        <v>1682202</v>
      </c>
      <c r="X13" s="23"/>
      <c r="Y13" s="8" t="s">
        <v>26</v>
      </c>
      <c r="Z13" s="9">
        <v>0</v>
      </c>
      <c r="AA13" s="9">
        <v>3852004</v>
      </c>
      <c r="AB13" s="9">
        <v>10057</v>
      </c>
      <c r="AC13" s="9">
        <v>3177</v>
      </c>
      <c r="AD13" s="9">
        <v>114660</v>
      </c>
      <c r="AE13" s="9">
        <v>19988107</v>
      </c>
      <c r="AF13" s="9">
        <v>432253</v>
      </c>
      <c r="AG13" s="9">
        <v>0</v>
      </c>
      <c r="AH13" s="9">
        <v>0</v>
      </c>
      <c r="AI13" s="9">
        <v>0</v>
      </c>
      <c r="AJ13" s="9">
        <v>14437002</v>
      </c>
      <c r="AK13" s="9">
        <v>1682202</v>
      </c>
      <c r="AL13" s="9">
        <f t="shared" si="0"/>
        <v>40519462</v>
      </c>
      <c r="AN13" s="20" t="s">
        <v>26</v>
      </c>
      <c r="AO13" s="20">
        <v>1741</v>
      </c>
      <c r="AP13" s="20">
        <v>900</v>
      </c>
      <c r="AQ13" s="20">
        <f>SUBTOTAL(9,AO13:AP13)</f>
        <v>2641</v>
      </c>
      <c r="AR13" s="20">
        <v>70</v>
      </c>
      <c r="AS13" s="20">
        <v>47</v>
      </c>
      <c r="AT13" s="20">
        <v>0</v>
      </c>
      <c r="AU13" s="20">
        <v>0</v>
      </c>
      <c r="AV13" s="20">
        <v>0</v>
      </c>
      <c r="AW13" s="32">
        <v>7103900</v>
      </c>
      <c r="AZ13" s="20" t="s">
        <v>26</v>
      </c>
      <c r="BA13" s="20">
        <v>0</v>
      </c>
      <c r="BB13" s="20">
        <v>0</v>
      </c>
      <c r="BC13" s="20">
        <v>73700</v>
      </c>
      <c r="BD13" s="20">
        <v>6</v>
      </c>
      <c r="BE13" s="20">
        <v>0</v>
      </c>
      <c r="BF13" s="20">
        <v>0</v>
      </c>
      <c r="BG13" s="20">
        <v>0</v>
      </c>
      <c r="BH13" s="20">
        <v>0</v>
      </c>
      <c r="BI13" s="20">
        <v>66</v>
      </c>
      <c r="BJ13" s="20">
        <v>0</v>
      </c>
      <c r="BK13" s="20">
        <v>0</v>
      </c>
      <c r="BL13" s="20">
        <v>24</v>
      </c>
      <c r="BM13" s="20">
        <v>870</v>
      </c>
      <c r="BN13" s="20">
        <v>9570</v>
      </c>
      <c r="BO13" s="20">
        <v>0</v>
      </c>
      <c r="BP13" s="20">
        <v>0</v>
      </c>
      <c r="BQ13" s="20">
        <v>0</v>
      </c>
      <c r="BR13" s="20">
        <v>0</v>
      </c>
      <c r="BS13" s="20">
        <v>593</v>
      </c>
      <c r="BT13" s="20">
        <v>130</v>
      </c>
      <c r="BU13" s="20">
        <v>380</v>
      </c>
      <c r="BX13" s="1">
        <f>SUBTOTAL(9,BX5:BX12)</f>
        <v>0</v>
      </c>
    </row>
    <row r="14" spans="1:76" ht="18" customHeight="1">
      <c r="A14" s="12" t="s">
        <v>27</v>
      </c>
      <c r="B14" s="13">
        <v>17</v>
      </c>
      <c r="C14" s="13">
        <v>10930.88</v>
      </c>
      <c r="D14" s="13">
        <v>17</v>
      </c>
      <c r="E14" s="13">
        <v>21616.66</v>
      </c>
      <c r="F14" s="13">
        <v>2</v>
      </c>
      <c r="G14" s="13">
        <v>1300</v>
      </c>
      <c r="H14" s="13">
        <v>5</v>
      </c>
      <c r="I14" s="13">
        <v>1696.3</v>
      </c>
      <c r="J14" s="13">
        <v>0</v>
      </c>
      <c r="K14" s="13">
        <v>0</v>
      </c>
      <c r="L14" s="13">
        <v>0</v>
      </c>
      <c r="M14" s="13">
        <v>146</v>
      </c>
      <c r="N14" s="13">
        <v>2</v>
      </c>
      <c r="O14" s="13">
        <v>0</v>
      </c>
      <c r="P14" s="13">
        <v>33</v>
      </c>
      <c r="Q14" s="14">
        <v>338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2212979</v>
      </c>
      <c r="X14" s="23"/>
      <c r="Y14" s="12" t="s">
        <v>40</v>
      </c>
      <c r="Z14" s="13">
        <v>0</v>
      </c>
      <c r="AA14" s="13">
        <v>1531192</v>
      </c>
      <c r="AB14" s="13">
        <v>64186</v>
      </c>
      <c r="AC14" s="13">
        <v>23728</v>
      </c>
      <c r="AD14" s="13">
        <v>0</v>
      </c>
      <c r="AE14" s="13">
        <v>9682857</v>
      </c>
      <c r="AF14" s="13">
        <v>209179</v>
      </c>
      <c r="AG14" s="13">
        <v>0</v>
      </c>
      <c r="AH14" s="13">
        <v>0</v>
      </c>
      <c r="AI14" s="13">
        <v>0</v>
      </c>
      <c r="AJ14" s="13">
        <v>8566550</v>
      </c>
      <c r="AK14" s="13">
        <v>2212979</v>
      </c>
      <c r="AL14" s="13">
        <f t="shared" si="0"/>
        <v>22290671</v>
      </c>
      <c r="AN14" s="13" t="s">
        <v>96</v>
      </c>
      <c r="AO14" s="13">
        <v>2044</v>
      </c>
      <c r="AP14" s="13">
        <v>945</v>
      </c>
      <c r="AQ14" s="13">
        <f>SUBTOTAL(9,AO14:AP14)</f>
        <v>2989</v>
      </c>
      <c r="AR14" s="13">
        <v>66</v>
      </c>
      <c r="AS14" s="13">
        <v>45</v>
      </c>
      <c r="AT14" s="13">
        <v>1</v>
      </c>
      <c r="AU14" s="13">
        <v>0</v>
      </c>
      <c r="AV14" s="13">
        <v>0</v>
      </c>
      <c r="AW14" s="13">
        <v>6160788</v>
      </c>
      <c r="AZ14" s="29" t="s">
        <v>40</v>
      </c>
      <c r="BA14" s="29">
        <v>0</v>
      </c>
      <c r="BB14" s="29">
        <v>0</v>
      </c>
      <c r="BC14" s="29">
        <v>71600</v>
      </c>
      <c r="BD14" s="29">
        <v>58</v>
      </c>
      <c r="BE14" s="29">
        <v>0</v>
      </c>
      <c r="BF14" s="29">
        <v>0</v>
      </c>
      <c r="BG14" s="29">
        <v>0</v>
      </c>
      <c r="BH14" s="29">
        <v>0</v>
      </c>
      <c r="BI14" s="29">
        <v>61</v>
      </c>
      <c r="BJ14" s="29">
        <v>0</v>
      </c>
      <c r="BK14" s="29">
        <v>0</v>
      </c>
      <c r="BL14" s="29">
        <v>34</v>
      </c>
      <c r="BM14" s="29">
        <v>350</v>
      </c>
      <c r="BN14" s="29">
        <v>3644</v>
      </c>
      <c r="BO14" s="29">
        <v>0</v>
      </c>
      <c r="BP14" s="29">
        <v>0</v>
      </c>
      <c r="BQ14" s="29">
        <v>0</v>
      </c>
      <c r="BR14" s="29">
        <v>0</v>
      </c>
      <c r="BS14" s="29">
        <v>1080</v>
      </c>
      <c r="BT14" s="29">
        <v>314</v>
      </c>
      <c r="BU14" s="29">
        <v>913</v>
      </c>
    </row>
    <row r="15" spans="1:76" ht="18" hidden="1" customHeight="1">
      <c r="A15" s="8" t="s">
        <v>28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1"/>
      <c r="X15" s="23"/>
      <c r="Y15" s="8" t="s">
        <v>28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f t="shared" si="0"/>
        <v>0</v>
      </c>
    </row>
    <row r="16" spans="1:76" ht="18" hidden="1" customHeight="1">
      <c r="A16" s="12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5"/>
      <c r="X16" s="23"/>
      <c r="Y16" s="12" t="s">
        <v>29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f t="shared" si="0"/>
        <v>0</v>
      </c>
    </row>
    <row r="17" spans="1:73" ht="18" customHeight="1">
      <c r="A17" s="34" t="s">
        <v>28</v>
      </c>
      <c r="B17" s="35">
        <v>36</v>
      </c>
      <c r="C17" s="35">
        <v>18256.25</v>
      </c>
      <c r="D17" s="35">
        <v>31</v>
      </c>
      <c r="E17" s="35">
        <v>29628.05</v>
      </c>
      <c r="F17" s="35">
        <v>2</v>
      </c>
      <c r="G17" s="35">
        <v>759.56</v>
      </c>
      <c r="H17" s="35">
        <v>12</v>
      </c>
      <c r="I17" s="35">
        <v>3565.3</v>
      </c>
      <c r="J17" s="35">
        <v>0</v>
      </c>
      <c r="K17" s="35">
        <v>0</v>
      </c>
      <c r="L17" s="35">
        <v>6</v>
      </c>
      <c r="M17" s="35">
        <v>166</v>
      </c>
      <c r="N17" s="35">
        <v>3</v>
      </c>
      <c r="O17" s="35">
        <v>0</v>
      </c>
      <c r="P17" s="35">
        <v>84</v>
      </c>
      <c r="Q17" s="36">
        <v>432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7">
        <v>0</v>
      </c>
      <c r="X17" s="33"/>
      <c r="Y17" s="34" t="s">
        <v>97</v>
      </c>
      <c r="Z17" s="35">
        <v>13247529</v>
      </c>
      <c r="AA17" s="35">
        <v>1602763</v>
      </c>
      <c r="AB17" s="35">
        <v>1616778</v>
      </c>
      <c r="AC17" s="35">
        <v>31717</v>
      </c>
      <c r="AD17" s="35">
        <v>0</v>
      </c>
      <c r="AE17" s="35">
        <v>26306068</v>
      </c>
      <c r="AF17" s="35">
        <v>410881</v>
      </c>
      <c r="AG17" s="35">
        <v>0</v>
      </c>
      <c r="AH17" s="35">
        <v>0</v>
      </c>
      <c r="AI17" s="35">
        <v>0</v>
      </c>
      <c r="AJ17" s="35">
        <v>42950695</v>
      </c>
      <c r="AK17" s="35">
        <v>73255</v>
      </c>
      <c r="AL17" s="13">
        <f t="shared" si="0"/>
        <v>86239686</v>
      </c>
      <c r="AN17" s="13" t="s">
        <v>97</v>
      </c>
      <c r="AO17" s="13">
        <v>2025</v>
      </c>
      <c r="AP17" s="13">
        <v>938</v>
      </c>
      <c r="AQ17" s="13">
        <f>SUBTOTAL(9,AO17:AP17)</f>
        <v>2963</v>
      </c>
      <c r="AR17" s="13">
        <v>118</v>
      </c>
      <c r="AS17" s="13">
        <v>119</v>
      </c>
      <c r="AT17" s="13">
        <v>1</v>
      </c>
      <c r="AU17" s="13">
        <v>0</v>
      </c>
      <c r="AV17" s="13">
        <v>0</v>
      </c>
      <c r="AW17" s="13">
        <v>44983323</v>
      </c>
      <c r="AZ17" s="20" t="s">
        <v>28</v>
      </c>
      <c r="BA17" s="20">
        <v>0</v>
      </c>
      <c r="BB17" s="20">
        <v>0</v>
      </c>
      <c r="BC17" s="20">
        <v>52800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34</v>
      </c>
      <c r="BJ17" s="20">
        <v>0</v>
      </c>
      <c r="BK17" s="20">
        <v>6</v>
      </c>
      <c r="BL17" s="20">
        <v>6</v>
      </c>
      <c r="BM17" s="20">
        <v>40</v>
      </c>
      <c r="BN17" s="20">
        <v>450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29</v>
      </c>
      <c r="BU17" s="20">
        <v>56</v>
      </c>
    </row>
    <row r="18" spans="1:73" ht="18" customHeight="1">
      <c r="A18" s="34" t="s">
        <v>29</v>
      </c>
      <c r="B18" s="35">
        <v>69</v>
      </c>
      <c r="C18" s="35">
        <v>45119.6</v>
      </c>
      <c r="D18" s="35">
        <v>29</v>
      </c>
      <c r="E18" s="35">
        <v>37992.25</v>
      </c>
      <c r="F18" s="35">
        <v>2</v>
      </c>
      <c r="G18" s="35">
        <v>1796.2</v>
      </c>
      <c r="H18" s="35">
        <v>0</v>
      </c>
      <c r="I18" s="35">
        <v>0</v>
      </c>
      <c r="J18" s="35">
        <v>0</v>
      </c>
      <c r="K18" s="35">
        <v>0</v>
      </c>
      <c r="L18" s="35">
        <v>13</v>
      </c>
      <c r="M18" s="35">
        <v>142</v>
      </c>
      <c r="N18" s="35">
        <v>3</v>
      </c>
      <c r="O18" s="35">
        <v>0</v>
      </c>
      <c r="P18" s="35">
        <v>83</v>
      </c>
      <c r="Q18" s="36">
        <v>489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7">
        <v>0</v>
      </c>
      <c r="X18" s="38"/>
      <c r="Y18" s="34" t="s">
        <v>29</v>
      </c>
      <c r="Z18" s="35">
        <v>37788868</v>
      </c>
      <c r="AA18" s="35">
        <v>6993851</v>
      </c>
      <c r="AB18" s="35">
        <v>992416</v>
      </c>
      <c r="AC18" s="35">
        <v>53423</v>
      </c>
      <c r="AD18" s="35">
        <v>16211</v>
      </c>
      <c r="AE18" s="35">
        <v>36232653</v>
      </c>
      <c r="AF18" s="35">
        <v>1019190</v>
      </c>
      <c r="AG18" s="35">
        <v>0</v>
      </c>
      <c r="AH18" s="35">
        <v>0</v>
      </c>
      <c r="AI18" s="35">
        <v>0</v>
      </c>
      <c r="AJ18" s="35">
        <v>44865673</v>
      </c>
      <c r="AK18" s="35">
        <v>6000</v>
      </c>
      <c r="AL18" s="35">
        <f t="shared" si="0"/>
        <v>127968285</v>
      </c>
      <c r="AN18" s="39" t="s">
        <v>29</v>
      </c>
      <c r="AO18" s="39">
        <v>2989</v>
      </c>
      <c r="AP18" s="39">
        <v>1514</v>
      </c>
      <c r="AQ18" s="13">
        <f>SUBTOTAL(9,AO18:AP18)</f>
        <v>4503</v>
      </c>
      <c r="AR18" s="39">
        <v>229</v>
      </c>
      <c r="AS18" s="39">
        <v>133</v>
      </c>
      <c r="AT18" s="39">
        <v>2</v>
      </c>
      <c r="AU18" s="39">
        <v>0</v>
      </c>
      <c r="AV18" s="39">
        <v>0</v>
      </c>
      <c r="AW18" s="39">
        <v>440811432</v>
      </c>
      <c r="AZ18" s="20" t="s">
        <v>29</v>
      </c>
      <c r="BA18" s="20">
        <v>0</v>
      </c>
      <c r="BB18" s="20">
        <v>0</v>
      </c>
      <c r="BC18" s="20">
        <v>66000</v>
      </c>
      <c r="BD18" s="20">
        <v>100</v>
      </c>
      <c r="BE18" s="20">
        <v>0</v>
      </c>
      <c r="BF18" s="20">
        <v>0</v>
      </c>
      <c r="BG18" s="20">
        <v>0</v>
      </c>
      <c r="BH18" s="20">
        <v>0</v>
      </c>
      <c r="BI18" s="20">
        <v>26</v>
      </c>
      <c r="BJ18" s="20">
        <v>0</v>
      </c>
      <c r="BK18" s="20">
        <v>0</v>
      </c>
      <c r="BL18" s="20">
        <v>8</v>
      </c>
      <c r="BM18" s="20">
        <v>153</v>
      </c>
      <c r="BN18" s="20">
        <v>2120</v>
      </c>
      <c r="BO18" s="20">
        <v>0</v>
      </c>
      <c r="BP18" s="20">
        <v>0</v>
      </c>
      <c r="BQ18" s="20">
        <v>0</v>
      </c>
      <c r="BR18" s="20">
        <v>0</v>
      </c>
      <c r="BS18" s="20">
        <v>20</v>
      </c>
      <c r="BT18" s="20">
        <v>25</v>
      </c>
      <c r="BU18" s="20">
        <v>73</v>
      </c>
    </row>
    <row r="19" spans="1:73" ht="18" customHeight="1">
      <c r="A19" s="16" t="s">
        <v>6</v>
      </c>
      <c r="B19" s="17">
        <f t="shared" ref="B19:W19" si="2">SUBTOTAL(9,B5:B18)</f>
        <v>279</v>
      </c>
      <c r="C19" s="17">
        <f t="shared" si="2"/>
        <v>161267.78</v>
      </c>
      <c r="D19" s="17">
        <f t="shared" si="2"/>
        <v>410</v>
      </c>
      <c r="E19" s="17">
        <f t="shared" si="2"/>
        <v>311645.97000000003</v>
      </c>
      <c r="F19" s="17">
        <f t="shared" si="2"/>
        <v>30</v>
      </c>
      <c r="G19" s="17">
        <f t="shared" si="2"/>
        <v>17676.834999999999</v>
      </c>
      <c r="H19" s="17">
        <f t="shared" si="2"/>
        <v>56</v>
      </c>
      <c r="I19" s="17">
        <f t="shared" si="2"/>
        <v>15228.400000000001</v>
      </c>
      <c r="J19" s="17">
        <f t="shared" si="2"/>
        <v>7</v>
      </c>
      <c r="K19" s="17">
        <f t="shared" si="2"/>
        <v>1606</v>
      </c>
      <c r="L19" s="17">
        <f t="shared" si="2"/>
        <v>74</v>
      </c>
      <c r="M19" s="17">
        <f t="shared" si="2"/>
        <v>1278</v>
      </c>
      <c r="N19" s="17">
        <f t="shared" si="2"/>
        <v>32</v>
      </c>
      <c r="O19" s="17">
        <f t="shared" si="2"/>
        <v>119</v>
      </c>
      <c r="P19" s="17">
        <f t="shared" si="2"/>
        <v>470</v>
      </c>
      <c r="Q19" s="18">
        <f t="shared" si="2"/>
        <v>3678</v>
      </c>
      <c r="R19" s="18">
        <f t="shared" si="2"/>
        <v>0</v>
      </c>
      <c r="S19" s="18">
        <f t="shared" si="2"/>
        <v>0</v>
      </c>
      <c r="T19" s="18">
        <f t="shared" si="2"/>
        <v>0</v>
      </c>
      <c r="U19" s="18">
        <f t="shared" si="2"/>
        <v>0</v>
      </c>
      <c r="V19" s="18">
        <f t="shared" si="2"/>
        <v>60302311</v>
      </c>
      <c r="W19" s="19">
        <f t="shared" si="2"/>
        <v>14307402</v>
      </c>
      <c r="X19" s="23"/>
      <c r="Y19" s="16" t="s">
        <v>8</v>
      </c>
      <c r="Z19" s="17">
        <f t="shared" ref="Z19:AL19" si="3">SUBTOTAL(9,Z5:Z18)</f>
        <v>85121968</v>
      </c>
      <c r="AA19" s="17">
        <f t="shared" si="3"/>
        <v>47026670</v>
      </c>
      <c r="AB19" s="17">
        <f t="shared" si="3"/>
        <v>62975691</v>
      </c>
      <c r="AC19" s="17">
        <f t="shared" si="3"/>
        <v>301699</v>
      </c>
      <c r="AD19" s="17">
        <f t="shared" si="3"/>
        <v>531351</v>
      </c>
      <c r="AE19" s="17">
        <f t="shared" si="3"/>
        <v>179019318</v>
      </c>
      <c r="AF19" s="17">
        <f t="shared" si="3"/>
        <v>4736087</v>
      </c>
      <c r="AG19" s="17">
        <f t="shared" si="3"/>
        <v>111808</v>
      </c>
      <c r="AH19" s="17">
        <f t="shared" si="3"/>
        <v>274358</v>
      </c>
      <c r="AI19" s="17">
        <f t="shared" si="3"/>
        <v>8435381</v>
      </c>
      <c r="AJ19" s="17">
        <f t="shared" si="3"/>
        <v>152797215</v>
      </c>
      <c r="AK19" s="17">
        <f t="shared" si="3"/>
        <v>14386657</v>
      </c>
      <c r="AL19" s="17">
        <f t="shared" si="3"/>
        <v>555718203</v>
      </c>
      <c r="AN19" s="12" t="s">
        <v>82</v>
      </c>
      <c r="AO19" s="12">
        <f>SUBTOTAL(9,AO5:AO18)</f>
        <v>24678</v>
      </c>
      <c r="AP19" s="12">
        <f>SUBTOTAL(9,AP5:AP18)</f>
        <v>12952</v>
      </c>
      <c r="AQ19" s="25">
        <f>AQ5+AQ6+AQ7+AQ8+AQ9+AQ10+AQ11+AQ12+AQ13+AQ14+AQ17+AQ18</f>
        <v>37630</v>
      </c>
      <c r="AR19" s="12">
        <f t="shared" ref="AR19:AW19" si="4">SUBTOTAL(9,AR5:AR18)</f>
        <v>1021</v>
      </c>
      <c r="AS19" s="12">
        <f t="shared" si="4"/>
        <v>760</v>
      </c>
      <c r="AT19" s="12">
        <f t="shared" si="4"/>
        <v>8</v>
      </c>
      <c r="AU19" s="12">
        <f t="shared" si="4"/>
        <v>1</v>
      </c>
      <c r="AV19" s="12">
        <f t="shared" si="4"/>
        <v>0</v>
      </c>
      <c r="AW19" s="12">
        <f t="shared" si="4"/>
        <v>612472552</v>
      </c>
      <c r="AZ19" s="12" t="s">
        <v>82</v>
      </c>
      <c r="BA19" s="13">
        <f>SUBTOTAL(9,BA5:BA18)</f>
        <v>0</v>
      </c>
      <c r="BB19" s="13">
        <f t="shared" ref="BB19:BU19" si="5">SUBTOTAL(9,BB5:BB18)</f>
        <v>0</v>
      </c>
      <c r="BC19" s="13">
        <f t="shared" si="5"/>
        <v>499080</v>
      </c>
      <c r="BD19" s="13">
        <f t="shared" si="5"/>
        <v>9376</v>
      </c>
      <c r="BE19" s="13">
        <f t="shared" si="5"/>
        <v>0</v>
      </c>
      <c r="BF19" s="13">
        <f t="shared" si="5"/>
        <v>0</v>
      </c>
      <c r="BG19" s="13">
        <f t="shared" si="5"/>
        <v>753.45</v>
      </c>
      <c r="BH19" s="13">
        <f t="shared" si="5"/>
        <v>0</v>
      </c>
      <c r="BI19" s="13">
        <f t="shared" si="5"/>
        <v>1288</v>
      </c>
      <c r="BJ19" s="13">
        <f t="shared" si="5"/>
        <v>0</v>
      </c>
      <c r="BK19" s="13">
        <f t="shared" si="5"/>
        <v>6</v>
      </c>
      <c r="BL19" s="13">
        <f t="shared" si="5"/>
        <v>549</v>
      </c>
      <c r="BM19" s="13">
        <f t="shared" si="5"/>
        <v>8924</v>
      </c>
      <c r="BN19" s="13">
        <f t="shared" si="5"/>
        <v>94745</v>
      </c>
      <c r="BO19" s="13">
        <f t="shared" si="5"/>
        <v>0</v>
      </c>
      <c r="BP19" s="13">
        <f t="shared" si="5"/>
        <v>0</v>
      </c>
      <c r="BQ19" s="13">
        <f t="shared" si="5"/>
        <v>0</v>
      </c>
      <c r="BR19" s="13">
        <f t="shared" si="5"/>
        <v>0</v>
      </c>
      <c r="BS19" s="13">
        <f t="shared" si="5"/>
        <v>5652</v>
      </c>
      <c r="BT19" s="13">
        <f t="shared" si="5"/>
        <v>5255</v>
      </c>
      <c r="BU19" s="13">
        <f t="shared" si="5"/>
        <v>8097</v>
      </c>
    </row>
    <row r="20" spans="1:73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  <c r="X20" s="23"/>
    </row>
    <row r="21" spans="1:73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"/>
      <c r="V21" s="3"/>
      <c r="W21" s="3"/>
      <c r="X21" s="23"/>
    </row>
    <row r="22" spans="1:73" ht="3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73" ht="4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73" ht="22.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73" ht="14.25" customHeight="1"/>
    <row r="26" spans="1:73" ht="21" customHeight="1"/>
    <row r="27" spans="1:73" ht="9" customHeight="1"/>
    <row r="28" spans="1:73" ht="12" customHeight="1"/>
  </sheetData>
  <autoFilter ref="A2:A19">
    <filterColumn colId="0">
      <filters blank="1">
        <filter val="آبان"/>
        <filter val="آذر"/>
        <filter val="ارديبهشت"/>
        <filter val="تير"/>
        <filter val="جمع كل"/>
        <filter val="خرداد"/>
        <filter val="دي"/>
        <filter val="شهريور"/>
        <filter val="فروردين"/>
        <filter val="مرداد"/>
        <filter val="مهر"/>
      </filters>
    </filterColumn>
  </autoFilter>
  <mergeCells count="50">
    <mergeCell ref="AN1:AU1"/>
    <mergeCell ref="AL3:AL4"/>
    <mergeCell ref="AZ2:BU2"/>
    <mergeCell ref="BE3:BF3"/>
    <mergeCell ref="BG3:BH3"/>
    <mergeCell ref="BI3:BJ3"/>
    <mergeCell ref="BK3:BL3"/>
    <mergeCell ref="BM3:BN3"/>
    <mergeCell ref="BO3:BP3"/>
    <mergeCell ref="BQ3:BR3"/>
    <mergeCell ref="AJ3:AJ4"/>
    <mergeCell ref="AK3:AK4"/>
    <mergeCell ref="AN3:AN4"/>
    <mergeCell ref="AN2:AW2"/>
    <mergeCell ref="AO3:AQ3"/>
    <mergeCell ref="AR3:AW3"/>
    <mergeCell ref="Y2:AL2"/>
    <mergeCell ref="AZ3:AZ4"/>
    <mergeCell ref="AE3:AE4"/>
    <mergeCell ref="Y3:Y4"/>
    <mergeCell ref="AF3:AF4"/>
    <mergeCell ref="AG3:AG4"/>
    <mergeCell ref="AH3:AH4"/>
    <mergeCell ref="Z3:Z4"/>
    <mergeCell ref="AA3:AA4"/>
    <mergeCell ref="AB3:AB4"/>
    <mergeCell ref="AI3:AI4"/>
    <mergeCell ref="Q3:Q4"/>
    <mergeCell ref="U3:U4"/>
    <mergeCell ref="W3:W4"/>
    <mergeCell ref="V3:V4"/>
    <mergeCell ref="AC3:AC4"/>
    <mergeCell ref="AD3:AD4"/>
    <mergeCell ref="S3:S4"/>
    <mergeCell ref="O3:O4"/>
    <mergeCell ref="F3:G3"/>
    <mergeCell ref="B3:C3"/>
    <mergeCell ref="D3:E3"/>
    <mergeCell ref="H3:I3"/>
    <mergeCell ref="J3:K3"/>
    <mergeCell ref="A1:W1"/>
    <mergeCell ref="A2:A4"/>
    <mergeCell ref="L3:L4"/>
    <mergeCell ref="M3:M4"/>
    <mergeCell ref="P3:P4"/>
    <mergeCell ref="T3:T4"/>
    <mergeCell ref="Q2:W2"/>
    <mergeCell ref="R3:R4"/>
    <mergeCell ref="N3:N4"/>
    <mergeCell ref="B2:P2"/>
  </mergeCells>
  <phoneticPr fontId="1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5FDF322-3712-43C4-A5BC-7E3A9C06699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 1</vt:lpstr>
    </vt:vector>
  </TitlesOfParts>
  <Company>ur-city-hall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fava</cp:lastModifiedBy>
  <cp:lastPrinted>2017-10-26T09:13:48Z</cp:lastPrinted>
  <dcterms:created xsi:type="dcterms:W3CDTF">2006-01-08T05:12:33Z</dcterms:created>
  <dcterms:modified xsi:type="dcterms:W3CDTF">2018-10-06T10:35:31Z</dcterms:modified>
</cp:coreProperties>
</file>