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ava\آمار\RRR\سال 1396\سال 1396\"/>
    </mc:Choice>
  </mc:AlternateContent>
  <bookViews>
    <workbookView xWindow="240" yWindow="120" windowWidth="12645" windowHeight="7320"/>
  </bookViews>
  <sheets>
    <sheet name="منطقه 3" sheetId="17" r:id="rId1"/>
  </sheets>
  <externalReferences>
    <externalReference r:id="rId2"/>
  </externalReferences>
  <definedNames>
    <definedName name="_xlnm._FilterDatabase" localSheetId="0" hidden="1">'منطقه 3'!$A$2:$A$17</definedName>
  </definedNames>
  <calcPr calcId="162913"/>
</workbook>
</file>

<file path=xl/calcChain.xml><?xml version="1.0" encoding="utf-8"?>
<calcChain xmlns="http://schemas.openxmlformats.org/spreadsheetml/2006/main">
  <c r="AJ16" i="17" l="1"/>
  <c r="AO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B17" i="17"/>
  <c r="BT17" i="17" l="1"/>
  <c r="AZ17" i="17" l="1"/>
  <c r="BA17" i="17"/>
  <c r="BB17" i="17"/>
  <c r="BC17" i="17"/>
  <c r="BD17" i="17"/>
  <c r="BE17" i="17"/>
  <c r="BF17" i="17"/>
  <c r="BG17" i="17"/>
  <c r="BH17" i="17"/>
  <c r="BI17" i="17"/>
  <c r="BJ17" i="17"/>
  <c r="BK17" i="17"/>
  <c r="BL17" i="17"/>
  <c r="BM17" i="17"/>
  <c r="BN17" i="17"/>
  <c r="BO17" i="17"/>
  <c r="BP17" i="17"/>
  <c r="BQ17" i="17"/>
  <c r="BR17" i="17"/>
  <c r="BS17" i="17"/>
  <c r="AY17" i="17"/>
  <c r="AN17" i="17" l="1"/>
  <c r="AP17" i="17"/>
  <c r="AQ17" i="17"/>
  <c r="AR17" i="17"/>
  <c r="AS17" i="17"/>
  <c r="AT17" i="17"/>
  <c r="AU17" i="17"/>
  <c r="AM17" i="17"/>
  <c r="AO15" i="17"/>
  <c r="AJ15" i="17"/>
  <c r="Z17" i="17"/>
  <c r="AA17" i="17"/>
  <c r="AB17" i="17"/>
  <c r="AC17" i="17"/>
  <c r="AD17" i="17"/>
  <c r="AE17" i="17"/>
  <c r="AF17" i="17"/>
  <c r="AG17" i="17"/>
  <c r="AH17" i="17"/>
  <c r="AI17" i="17"/>
  <c r="Y17" i="17"/>
  <c r="AO14" i="17" l="1"/>
  <c r="AJ14" i="17"/>
  <c r="AO13" i="17" l="1"/>
  <c r="AJ13" i="17"/>
  <c r="AO12" i="17" l="1"/>
  <c r="AJ12" i="17"/>
  <c r="AO11" i="17" l="1"/>
  <c r="AJ11" i="17"/>
  <c r="AJ10" i="17" l="1"/>
  <c r="AO10" i="17"/>
  <c r="AJ9" i="17" l="1"/>
  <c r="AO9" i="17"/>
  <c r="AO8" i="17" l="1"/>
  <c r="AO7" i="17" l="1"/>
  <c r="AO6" i="17" l="1"/>
  <c r="AO5" i="17"/>
  <c r="AO17" i="17" s="1"/>
  <c r="AJ8" i="17" l="1"/>
  <c r="AJ7" i="17"/>
  <c r="AJ6" i="17"/>
  <c r="AJ5" i="17"/>
  <c r="AJ17" i="17" s="1"/>
</calcChain>
</file>

<file path=xl/sharedStrings.xml><?xml version="1.0" encoding="utf-8"?>
<sst xmlns="http://schemas.openxmlformats.org/spreadsheetml/2006/main" count="148" uniqueCount="92">
  <si>
    <t>ماه</t>
  </si>
  <si>
    <t>فروردين</t>
  </si>
  <si>
    <t>ارديبهشت</t>
  </si>
  <si>
    <t>خرداد</t>
  </si>
  <si>
    <t>جمع كل</t>
  </si>
  <si>
    <t xml:space="preserve">تير </t>
  </si>
  <si>
    <t>جمع</t>
  </si>
  <si>
    <t>اردیبهشت</t>
  </si>
  <si>
    <t>تیر</t>
  </si>
  <si>
    <t xml:space="preserve"> دايـــره فــني </t>
  </si>
  <si>
    <t>پروانه ساختماني</t>
  </si>
  <si>
    <t>گواهي پايان كار</t>
  </si>
  <si>
    <t>تمديد پروانه</t>
  </si>
  <si>
    <t>پروانه املاك قولنامه اي</t>
  </si>
  <si>
    <t xml:space="preserve">تفكيك واصلاح سند </t>
  </si>
  <si>
    <t>تعدادپروانه تعميرات</t>
  </si>
  <si>
    <t>تعداداستعلامات صادره</t>
  </si>
  <si>
    <t>تعدادپروانه هائ تعويض نقشه</t>
  </si>
  <si>
    <t>تعدادنقشه هاي اجرائي تصويب شده</t>
  </si>
  <si>
    <t>صدور پاسخ كتبي به در خواستهاي شهروندان</t>
  </si>
  <si>
    <t>تعداد</t>
  </si>
  <si>
    <t>مساحت</t>
  </si>
  <si>
    <t>صدور مفاصا حساب</t>
  </si>
  <si>
    <t>تمديد مفاصا حساب</t>
  </si>
  <si>
    <t>پرونده هاي ارسالي به كميسيون ماده صد</t>
  </si>
  <si>
    <t>پاسخ به استعلامات آب وفاضلاب</t>
  </si>
  <si>
    <t>ساير موارد</t>
  </si>
  <si>
    <t>نوسازی</t>
  </si>
  <si>
    <t>دبيرخانه</t>
  </si>
  <si>
    <t>نامه هاي ورودي ثبت در دفتر انديكاتور</t>
  </si>
  <si>
    <t>نامه هاي صادره وپاسخ داده شده</t>
  </si>
  <si>
    <t>نامه هاي انديكس شده</t>
  </si>
  <si>
    <t>فروردین</t>
  </si>
  <si>
    <t>متفرقه</t>
  </si>
  <si>
    <t>میزان عوارض حق آسفالت ولکه گیری</t>
  </si>
  <si>
    <t>میزان عوارض تجاره پذیره وبرامدگی</t>
  </si>
  <si>
    <t>میزان عوارض کسری پارکینگ</t>
  </si>
  <si>
    <t>میزان عوارض پروانه ساختمانی</t>
  </si>
  <si>
    <t>میزان عوارض نوسازی</t>
  </si>
  <si>
    <t>مجموع کل عوارض</t>
  </si>
  <si>
    <t xml:space="preserve">حق كارشناسي </t>
  </si>
  <si>
    <t>میزان عوارض 1درصداسناد قطعی-اسنادرسمي</t>
  </si>
  <si>
    <t>کمیسیون ماده صد</t>
  </si>
  <si>
    <t>پرونده های ارجاع شده به کمیسیون ماده صد</t>
  </si>
  <si>
    <t>پرونده های ارجاع  شده كه راي  جریمه صادر شده</t>
  </si>
  <si>
    <t xml:space="preserve">پرونده های ارجاع شده كه رای برگشت به حالت اولیه شده </t>
  </si>
  <si>
    <t>پرونده های ارجاع  شده كه  رای تخریب صادر شده</t>
  </si>
  <si>
    <t>عوارض وصولي از بابت نوسازي (به هزارريال)</t>
  </si>
  <si>
    <t>مبلغ کل  جریمه ماده صد (به هزار ریال)(ارسالی از کمیسیون )</t>
  </si>
  <si>
    <t>مبلغ کل وصولی جریمه ماده صد وعوارض(به هزار ریال)(نقدی )</t>
  </si>
  <si>
    <t>میزان عوارض حاصله از آرای ماده صد (نقدی وغیرنقدی )</t>
  </si>
  <si>
    <t xml:space="preserve">درآمد حاصل از فروش اموال غيرمنقول </t>
  </si>
  <si>
    <t>میزان عوارض تراکم ,تفکیک اراضی و مازاد</t>
  </si>
  <si>
    <t>آمار عملکرد دايره فنی و نوسازی شهرداري منطقه 3  اروميه در سال 1396</t>
  </si>
  <si>
    <t>عملکرد واحد حسابداری و در آمد  شهرداري منطقه 3 اروميه در سال  1396 (به  هزارریال)</t>
  </si>
  <si>
    <t>آمار عملکرد دبيرخانه و کمیسیون ماده صد شهرداري منطقه 3  اروميه در سال 1396</t>
  </si>
  <si>
    <t>عملکرد واحد هاي خدمات شهري وعمراني شهرداري منطقه 3 در سال 1396</t>
  </si>
  <si>
    <t>مرداد</t>
  </si>
  <si>
    <t>رنگ آميزي جداول</t>
  </si>
  <si>
    <t>متر</t>
  </si>
  <si>
    <t>خاکبرداری</t>
  </si>
  <si>
    <t>زیرسازی</t>
  </si>
  <si>
    <t>پياده روسازي (بتن پلاک)</t>
  </si>
  <si>
    <t>متر مکعب</t>
  </si>
  <si>
    <t>متر مربع</t>
  </si>
  <si>
    <t xml:space="preserve">(مترمربع) </t>
  </si>
  <si>
    <t>کانال کشی</t>
  </si>
  <si>
    <t>دیوار حائل</t>
  </si>
  <si>
    <t>دال بتني</t>
  </si>
  <si>
    <t>متر طول</t>
  </si>
  <si>
    <t xml:space="preserve">تعبيه پل هاي فلزي </t>
  </si>
  <si>
    <t xml:space="preserve">آسفالت مرمت و لكه گيري </t>
  </si>
  <si>
    <t>آسفالت آستر</t>
  </si>
  <si>
    <t>کیلوگرم</t>
  </si>
  <si>
    <t>مقدار مصرفی (تن)</t>
  </si>
  <si>
    <t>حجم کاری (متر مربع)</t>
  </si>
  <si>
    <t>آسفالت رویه</t>
  </si>
  <si>
    <t>جدول با كانيوو</t>
  </si>
  <si>
    <t>تك جدول</t>
  </si>
  <si>
    <t>جوب و جدول</t>
  </si>
  <si>
    <t>جمع کل</t>
  </si>
  <si>
    <t>قالب</t>
  </si>
  <si>
    <t>شهریور</t>
  </si>
  <si>
    <t>مهر</t>
  </si>
  <si>
    <t>آبان</t>
  </si>
  <si>
    <t>آّبان</t>
  </si>
  <si>
    <t>آذر</t>
  </si>
  <si>
    <t>دی</t>
  </si>
  <si>
    <t>بهمن</t>
  </si>
  <si>
    <t>شن ریزی</t>
  </si>
  <si>
    <t>مترمربع</t>
  </si>
  <si>
    <t>اسفند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</si>
</sst>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-"/>
  </numFmts>
  <fonts count="20">
    <font>
      <b/>
      <sz val="10"/>
      <name val="Nazanin"/>
      <charset val="178"/>
    </font>
    <font>
      <sz val="8"/>
      <name val="Titr"/>
      <charset val="178"/>
    </font>
    <font>
      <b/>
      <sz val="8"/>
      <name val="B Nazanin"/>
      <charset val="178"/>
    </font>
    <font>
      <b/>
      <sz val="12"/>
      <name val="B Nazanin"/>
      <charset val="178"/>
    </font>
    <font>
      <b/>
      <sz val="14"/>
      <color indexed="56"/>
      <name val="B Nazanin"/>
      <charset val="178"/>
    </font>
    <font>
      <b/>
      <sz val="10"/>
      <name val="B Nazanin"/>
      <charset val="178"/>
    </font>
    <font>
      <b/>
      <sz val="11"/>
      <name val="B Nazanin"/>
      <charset val="178"/>
    </font>
    <font>
      <b/>
      <sz val="9"/>
      <name val="B Nazanin"/>
      <charset val="178"/>
    </font>
    <font>
      <b/>
      <sz val="12"/>
      <color indexed="8"/>
      <name val="B Nazanin"/>
      <charset val="178"/>
    </font>
    <font>
      <b/>
      <sz val="10"/>
      <name val="B Traffic"/>
      <charset val="178"/>
    </font>
    <font>
      <b/>
      <sz val="9"/>
      <name val="B Traffic"/>
      <charset val="178"/>
    </font>
    <font>
      <b/>
      <sz val="12"/>
      <name val="B Titr"/>
      <charset val="178"/>
    </font>
    <font>
      <b/>
      <sz val="9"/>
      <name val="Times New Roman"/>
      <family val="1"/>
    </font>
    <font>
      <sz val="12"/>
      <name val="B Mitra"/>
      <charset val="178"/>
    </font>
    <font>
      <sz val="10"/>
      <name val="B Traffic"/>
      <charset val="178"/>
    </font>
    <font>
      <b/>
      <sz val="10"/>
      <color theme="0"/>
      <name val="B Mitra"/>
      <charset val="178"/>
    </font>
    <font>
      <b/>
      <sz val="12"/>
      <color theme="0"/>
      <name val="B Mitra"/>
      <charset val="178"/>
    </font>
    <font>
      <sz val="14"/>
      <color theme="4" tint="-0.499984740745262"/>
      <name val="B Titr"/>
      <charset val="178"/>
    </font>
    <font>
      <b/>
      <sz val="9"/>
      <color theme="0"/>
      <name val="B Mitra"/>
      <charset val="178"/>
    </font>
    <font>
      <b/>
      <sz val="7"/>
      <color theme="0"/>
      <name val="B Mitra"/>
      <charset val="17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>
      <alignment horizontal="center" vertical="center"/>
    </xf>
  </cellStyleXfs>
  <cellXfs count="88">
    <xf numFmtId="0" fontId="0" fillId="0" borderId="0" xfId="0">
      <alignment horizontal="center" vertical="center"/>
    </xf>
    <xf numFmtId="0" fontId="5" fillId="0" borderId="0" xfId="0" applyFont="1">
      <alignment horizontal="center" vertical="center"/>
    </xf>
    <xf numFmtId="0" fontId="5" fillId="0" borderId="0" xfId="0" applyFont="1" applyBorder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textRotation="180" wrapText="1"/>
    </xf>
    <xf numFmtId="0" fontId="13" fillId="4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6" fillId="0" borderId="0" xfId="0" applyFont="1" applyFill="1" applyBorder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3" fontId="14" fillId="4" borderId="5" xfId="0" applyNumberFormat="1" applyFont="1" applyFill="1" applyBorder="1" applyAlignment="1">
      <alignment horizontal="center" vertical="center"/>
    </xf>
    <xf numFmtId="3" fontId="14" fillId="4" borderId="6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 shrinkToFit="1"/>
    </xf>
    <xf numFmtId="3" fontId="14" fillId="2" borderId="6" xfId="0" applyNumberFormat="1" applyFont="1" applyFill="1" applyBorder="1" applyAlignment="1">
      <alignment horizontal="center" vertical="center"/>
    </xf>
    <xf numFmtId="3" fontId="14" fillId="4" borderId="8" xfId="0" applyNumberFormat="1" applyFont="1" applyFill="1" applyBorder="1" applyAlignment="1">
      <alignment horizontal="center" vertical="center"/>
    </xf>
    <xf numFmtId="3" fontId="14" fillId="4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3" fontId="14" fillId="6" borderId="2" xfId="0" applyNumberFormat="1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3" fontId="14" fillId="7" borderId="5" xfId="0" applyNumberFormat="1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13" fillId="7" borderId="4" xfId="0" applyNumberFormat="1" applyFont="1" applyFill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3" fontId="14" fillId="4" borderId="9" xfId="0" applyNumberFormat="1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3" fontId="14" fillId="7" borderId="9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3" fontId="13" fillId="7" borderId="1" xfId="0" applyNumberFormat="1" applyFont="1" applyFill="1" applyBorder="1" applyAlignment="1">
      <alignment horizontal="center" vertical="center"/>
    </xf>
    <xf numFmtId="3" fontId="14" fillId="7" borderId="8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/>
    </xf>
    <xf numFmtId="3" fontId="13" fillId="4" borderId="7" xfId="0" applyNumberFormat="1" applyFont="1" applyFill="1" applyBorder="1" applyAlignment="1">
      <alignment horizontal="center" vertical="center"/>
    </xf>
    <xf numFmtId="3" fontId="13" fillId="7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textRotation="90"/>
    </xf>
    <xf numFmtId="0" fontId="15" fillId="3" borderId="4" xfId="0" applyFont="1" applyFill="1" applyBorder="1" applyAlignment="1">
      <alignment horizontal="center" vertical="center" textRotation="90"/>
    </xf>
    <xf numFmtId="0" fontId="15" fillId="3" borderId="7" xfId="0" applyFont="1" applyFill="1" applyBorder="1" applyAlignment="1">
      <alignment horizontal="center" vertical="center" textRotation="90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textRotation="90" wrapText="1"/>
    </xf>
    <xf numFmtId="0" fontId="16" fillId="3" borderId="2" xfId="0" applyFont="1" applyFill="1" applyBorder="1">
      <alignment horizontal="center" vertical="center"/>
    </xf>
    <xf numFmtId="0" fontId="16" fillId="3" borderId="3" xfId="0" applyFont="1" applyFill="1" applyBorder="1">
      <alignment horizontal="center" vertical="center"/>
    </xf>
    <xf numFmtId="0" fontId="15" fillId="3" borderId="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5" fillId="5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5B3D7"/>
      <color rgb="FFB8CCE4"/>
      <color rgb="FF366092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fa-IR" sz="100" b="1" i="0" u="none" strike="noStrike" baseline="0">
                <a:solidFill>
                  <a:srgbClr val="000000"/>
                </a:solidFill>
                <a:latin typeface="2  Titr"/>
                <a:ea typeface="2  Titr"/>
                <a:cs typeface="2  Titr"/>
              </a:defRPr>
            </a:pPr>
            <a:r>
              <a:rPr lang="fa-IR"/>
              <a:t>  نمودار ميزان حمل زباله ناحیه 1 منطقه 3 شهرداری اروميه در سال 1384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3E-420D-93D4-B6643E02980E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3E-420D-93D4-B6643E02980E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3E-420D-93D4-B6643E02980E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3E-420D-93D4-B6643E02980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3E-420D-93D4-B6643E02980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3E-420D-93D4-B6643E02980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3E-420D-93D4-B6643E02980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3E-420D-93D4-B6643E02980E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3E-420D-93D4-B6643E0298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fa-IR" sz="100" b="1" i="0" u="none" strike="noStrike" baseline="0">
                    <a:solidFill>
                      <a:srgbClr val="000000"/>
                    </a:solidFill>
                    <a:latin typeface="2  Nazanin"/>
                    <a:ea typeface="2  Nazanin"/>
                    <a:cs typeface="2  Nazani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'[1]ناحيه 1 و دبيرخانه'!$K$5:$K$16</c:f>
              <c:numCache>
                <c:formatCode>General</c:formatCode>
                <c:ptCount val="12"/>
                <c:pt idx="0">
                  <c:v>1700</c:v>
                </c:pt>
                <c:pt idx="1">
                  <c:v>2000</c:v>
                </c:pt>
                <c:pt idx="2">
                  <c:v>1300</c:v>
                </c:pt>
                <c:pt idx="3">
                  <c:v>400</c:v>
                </c:pt>
                <c:pt idx="4">
                  <c:v>1600</c:v>
                </c:pt>
                <c:pt idx="5">
                  <c:v>1000</c:v>
                </c:pt>
                <c:pt idx="6">
                  <c:v>800</c:v>
                </c:pt>
                <c:pt idx="7">
                  <c:v>2100</c:v>
                </c:pt>
                <c:pt idx="8">
                  <c:v>820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'[1]ناحيه 1 و دبيرخانه'!$E$2:$K$2</c15:sqref>
                        </c15:formulaRef>
                      </c:ext>
                    </c:extLst>
                    <c:strCache>
                      <c:ptCount val="1"/>
                      <c:pt idx="0">
                        <c:v>#REF! #REF! #REF! #REF! #REF! #REF! 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'[1]ناحيه 1 و دبيرخانه'!$A$5:$A$16</c15:sqref>
                        </c15:formulaRef>
                      </c:ext>
                    </c:extLst>
                    <c:strCache>
                      <c:ptCount val="12"/>
                      <c:pt idx="0">
                        <c:v>فروردين</c:v>
                      </c:pt>
                      <c:pt idx="1">
                        <c:v>ارديبهشت</c:v>
                      </c:pt>
                      <c:pt idx="2">
                        <c:v>خرداد</c:v>
                      </c:pt>
                      <c:pt idx="3">
                        <c:v>تير </c:v>
                      </c:pt>
                      <c:pt idx="4">
                        <c:v>مرداد</c:v>
                      </c:pt>
                      <c:pt idx="5">
                        <c:v>شهريور</c:v>
                      </c:pt>
                      <c:pt idx="6">
                        <c:v>مهر</c:v>
                      </c:pt>
                      <c:pt idx="7">
                        <c:v>آبان</c:v>
                      </c:pt>
                      <c:pt idx="8">
                        <c:v>آذر</c:v>
                      </c:pt>
                      <c:pt idx="9">
                        <c:v>دي </c:v>
                      </c:pt>
                      <c:pt idx="10">
                        <c:v>بهمن</c:v>
                      </c:pt>
                      <c:pt idx="11">
                        <c:v>اسفند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9-E03E-420D-93D4-B6643E0298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7848576"/>
        <c:axId val="167867904"/>
      </c:barChart>
      <c:catAx>
        <c:axId val="1678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100" b="1" i="0" u="none" strike="noStrike" baseline="0">
                <a:solidFill>
                  <a:srgbClr val="000000"/>
                </a:solidFill>
                <a:latin typeface="2  Nazanin"/>
                <a:ea typeface="2  Nazanin"/>
                <a:cs typeface="2  Nazanin"/>
              </a:defRPr>
            </a:pPr>
            <a:endParaRPr lang="en-US"/>
          </a:p>
        </c:txPr>
        <c:crossAx val="167867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867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fa-IR" sz="100" b="1" i="0" u="none" strike="noStrike" baseline="0">
                    <a:solidFill>
                      <a:srgbClr val="000000"/>
                    </a:solidFill>
                    <a:latin typeface="2  Nazanin"/>
                    <a:ea typeface="2  Nazanin"/>
                    <a:cs typeface="2  Nazanin"/>
                  </a:defRPr>
                </a:pPr>
                <a:r>
                  <a:rPr lang="fa-IR"/>
                  <a:t>تـــن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100" b="1" i="0" u="none" strike="noStrike" baseline="0">
                <a:solidFill>
                  <a:srgbClr val="000000"/>
                </a:solidFill>
                <a:latin typeface="2  Nazanin"/>
                <a:ea typeface="2  Nazanin"/>
                <a:cs typeface="2  Nazanin"/>
              </a:defRPr>
            </a:pPr>
            <a:endParaRPr lang="en-US"/>
          </a:p>
        </c:txPr>
        <c:crossAx val="167848576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0"/>
                <a:invGamma/>
              </a:srgbClr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FFFFFF">
                <a:gamma/>
                <a:shade val="86275"/>
                <a:invGamma/>
              </a:srgbClr>
            </a:gs>
            <a:gs pos="50000">
              <a:srgbClr val="FFFFFF"/>
            </a:gs>
            <a:gs pos="100000">
              <a:srgbClr val="FFFFFF">
                <a:gamma/>
                <a:shade val="8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a-IR" sz="100" b="1" i="0" u="none" strike="noStrike" baseline="0">
              <a:solidFill>
                <a:srgbClr val="000000"/>
              </a:solidFill>
              <a:latin typeface="2  Nazanin"/>
              <a:ea typeface="2  Nazanin"/>
              <a:cs typeface="2  Nazanin"/>
            </a:defRPr>
          </a:pPr>
          <a:endParaRPr lang="en-US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" b="1" i="0" u="none" strike="noStrike" baseline="0">
          <a:solidFill>
            <a:srgbClr val="000000"/>
          </a:solidFill>
          <a:latin typeface="2  Nazanin"/>
          <a:ea typeface="2  Nazanin"/>
          <a:cs typeface="2  Nazanin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نمودار مقایسه تعداد و مساحت پروانه های ساختمانی منطقه 3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</a:t>
            </a: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در سال 1396</a:t>
            </a:r>
            <a:endParaRPr lang="en-US" sz="11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'منطقه 3'!$B$4</c:f>
              <c:strCache>
                <c:ptCount val="1"/>
                <c:pt idx="0">
                  <c:v>تعداد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'منطقه 3'!$A$5:$A$16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'منطقه 3'!$B$5:$B$16</c:f>
              <c:numCache>
                <c:formatCode>#,##0</c:formatCode>
                <c:ptCount val="12"/>
                <c:pt idx="0">
                  <c:v>32</c:v>
                </c:pt>
                <c:pt idx="1">
                  <c:v>57</c:v>
                </c:pt>
                <c:pt idx="2">
                  <c:v>45</c:v>
                </c:pt>
                <c:pt idx="3">
                  <c:v>43</c:v>
                </c:pt>
                <c:pt idx="4">
                  <c:v>39</c:v>
                </c:pt>
                <c:pt idx="5">
                  <c:v>24</c:v>
                </c:pt>
                <c:pt idx="6">
                  <c:v>35</c:v>
                </c:pt>
                <c:pt idx="7" formatCode="General">
                  <c:v>32</c:v>
                </c:pt>
                <c:pt idx="8" formatCode="General">
                  <c:v>16</c:v>
                </c:pt>
                <c:pt idx="9" formatCode="General">
                  <c:v>25</c:v>
                </c:pt>
                <c:pt idx="10" formatCode="General">
                  <c:v>23</c:v>
                </c:pt>
                <c:pt idx="11" formatCode="General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EB-45B5-BDD1-71D119371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38592"/>
        <c:axId val="169040128"/>
      </c:barChart>
      <c:lineChart>
        <c:grouping val="standard"/>
        <c:varyColors val="0"/>
        <c:ser>
          <c:idx val="1"/>
          <c:order val="1"/>
          <c:tx>
            <c:strRef>
              <c:f>'منطقه 3'!$C$4</c:f>
              <c:strCache>
                <c:ptCount val="1"/>
                <c:pt idx="0">
                  <c:v>مساحت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'[1]منطقه 1'!$A$6:$A$17</c:f>
            </c:multiLvlStrRef>
          </c:cat>
          <c:val>
            <c:numRef>
              <c:f>'منطقه 3'!$C$5:$C$8</c:f>
              <c:numCache>
                <c:formatCode>#,##0</c:formatCode>
                <c:ptCount val="4"/>
                <c:pt idx="0">
                  <c:v>9310.39</c:v>
                </c:pt>
                <c:pt idx="1">
                  <c:v>18162.080000000002</c:v>
                </c:pt>
                <c:pt idx="2">
                  <c:v>15658.35</c:v>
                </c:pt>
                <c:pt idx="3">
                  <c:v>13052.06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EB-45B5-BDD1-71D119371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48320"/>
        <c:axId val="169046400"/>
      </c:lineChart>
      <c:catAx>
        <c:axId val="16903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69040128"/>
        <c:crosses val="autoZero"/>
        <c:auto val="1"/>
        <c:lblAlgn val="ctr"/>
        <c:lblOffset val="100"/>
        <c:noMultiLvlLbl val="0"/>
      </c:catAx>
      <c:valAx>
        <c:axId val="16904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arnaz_q" panose="00000400000000000000" pitchFamily="2" charset="-78"/>
                    <a:ea typeface="+mn-ea"/>
                    <a:cs typeface="Farnaz_q" panose="00000400000000000000" pitchFamily="2" charset="-78"/>
                  </a:defRPr>
                </a:pPr>
                <a:r>
                  <a:rPr lang="fa-IR">
                    <a:solidFill>
                      <a:schemeClr val="tx1"/>
                    </a:solidFill>
                    <a:latin typeface="Farnaz_q" panose="00000400000000000000" pitchFamily="2" charset="-78"/>
                    <a:cs typeface="Farnaz_q" panose="00000400000000000000" pitchFamily="2" charset="-78"/>
                  </a:rPr>
                  <a:t>تعداد</a:t>
                </a:r>
                <a:endParaRPr lang="en-US">
                  <a:solidFill>
                    <a:schemeClr val="tx1"/>
                  </a:solidFill>
                  <a:latin typeface="Farnaz_q" panose="00000400000000000000" pitchFamily="2" charset="-78"/>
                  <a:cs typeface="Farnaz_q" panose="00000400000000000000" pitchFamily="2" charset="-7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9038592"/>
        <c:crosses val="autoZero"/>
        <c:crossBetween val="between"/>
      </c:valAx>
      <c:valAx>
        <c:axId val="1690464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arnaz_q" panose="00000400000000000000" pitchFamily="2" charset="-78"/>
                    <a:ea typeface="+mn-ea"/>
                    <a:cs typeface="Farnaz_q" panose="00000400000000000000" pitchFamily="2" charset="-78"/>
                  </a:defRPr>
                </a:pPr>
                <a:r>
                  <a:rPr lang="fa-IR">
                    <a:solidFill>
                      <a:schemeClr val="tx1"/>
                    </a:solidFill>
                    <a:latin typeface="Farnaz_q" panose="00000400000000000000" pitchFamily="2" charset="-78"/>
                    <a:cs typeface="Farnaz_q" panose="00000400000000000000" pitchFamily="2" charset="-78"/>
                  </a:rPr>
                  <a:t>مساحت</a:t>
                </a:r>
                <a:endParaRPr lang="en-US">
                  <a:solidFill>
                    <a:schemeClr val="tx1"/>
                  </a:solidFill>
                  <a:latin typeface="Farnaz_q" panose="00000400000000000000" pitchFamily="2" charset="-78"/>
                  <a:cs typeface="Farnaz_q" panose="00000400000000000000" pitchFamily="2" charset="-7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9048320"/>
        <c:crosses val="max"/>
        <c:crossBetween val="between"/>
      </c:valAx>
      <c:catAx>
        <c:axId val="169048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9046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arnaz_q" panose="00000400000000000000" pitchFamily="2" charset="-78"/>
              <a:ea typeface="+mn-ea"/>
              <a:cs typeface="Farnaz_q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عوارض وصولی از بابت نوسازی منطقه 3 در سال 1395</a:t>
            </a:r>
            <a:endParaRPr lang="en-US" sz="11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عوارض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'منطقه 3'!$A$5:$A$16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'منطقه 3'!$V$5:$V$16</c:f>
              <c:numCache>
                <c:formatCode>#,##0</c:formatCode>
                <c:ptCount val="12"/>
                <c:pt idx="0">
                  <c:v>613824</c:v>
                </c:pt>
                <c:pt idx="1">
                  <c:v>730337</c:v>
                </c:pt>
                <c:pt idx="2">
                  <c:v>5643390</c:v>
                </c:pt>
                <c:pt idx="3">
                  <c:v>628740</c:v>
                </c:pt>
                <c:pt idx="4">
                  <c:v>914939</c:v>
                </c:pt>
                <c:pt idx="5">
                  <c:v>740481</c:v>
                </c:pt>
                <c:pt idx="6">
                  <c:v>544160</c:v>
                </c:pt>
                <c:pt idx="7">
                  <c:v>684650</c:v>
                </c:pt>
                <c:pt idx="8">
                  <c:v>827250</c:v>
                </c:pt>
                <c:pt idx="9">
                  <c:v>1480026</c:v>
                </c:pt>
                <c:pt idx="10">
                  <c:v>2069384</c:v>
                </c:pt>
                <c:pt idx="11">
                  <c:v>2671659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F-4763-97E6-A028BA9CC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451648"/>
        <c:axId val="167453440"/>
        <c:axId val="0"/>
      </c:bar3DChart>
      <c:catAx>
        <c:axId val="16745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67453440"/>
        <c:crosses val="autoZero"/>
        <c:auto val="1"/>
        <c:lblAlgn val="ctr"/>
        <c:lblOffset val="100"/>
        <c:noMultiLvlLbl val="0"/>
      </c:catAx>
      <c:valAx>
        <c:axId val="16745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745164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>
                <a:latin typeface="F_Koodak" panose="05000000000000000000" pitchFamily="2" charset="2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2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مجموع کل عوارض دریافتی منطقه 3 در سال 1396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'منطقه 3'!$AJ$2:$AJ$4</c:f>
              <c:strCache>
                <c:ptCount val="3"/>
                <c:pt idx="0">
                  <c:v>مجموع کل عوارض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'منطقه 3'!$X$5:$X$16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'منطقه 3'!$AJ$5:$AJ$16</c:f>
              <c:numCache>
                <c:formatCode>#,##0</c:formatCode>
                <c:ptCount val="12"/>
                <c:pt idx="0">
                  <c:v>6901195</c:v>
                </c:pt>
                <c:pt idx="1">
                  <c:v>6461498</c:v>
                </c:pt>
                <c:pt idx="2">
                  <c:v>11390608</c:v>
                </c:pt>
                <c:pt idx="3">
                  <c:v>8789157</c:v>
                </c:pt>
                <c:pt idx="4">
                  <c:v>14591597</c:v>
                </c:pt>
                <c:pt idx="5">
                  <c:v>10410735</c:v>
                </c:pt>
                <c:pt idx="6">
                  <c:v>6152300</c:v>
                </c:pt>
                <c:pt idx="7">
                  <c:v>8650411</c:v>
                </c:pt>
                <c:pt idx="8" formatCode="General">
                  <c:v>13869776</c:v>
                </c:pt>
                <c:pt idx="9" formatCode="General">
                  <c:v>11726609</c:v>
                </c:pt>
                <c:pt idx="10" formatCode="General">
                  <c:v>18857368</c:v>
                </c:pt>
                <c:pt idx="11" formatCode="General">
                  <c:v>24130460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D-4731-BC5D-9A12D5237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471744"/>
        <c:axId val="167506304"/>
        <c:axId val="0"/>
      </c:bar3DChart>
      <c:catAx>
        <c:axId val="16747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67506304"/>
        <c:crosses val="autoZero"/>
        <c:auto val="1"/>
        <c:lblAlgn val="ctr"/>
        <c:lblOffset val="100"/>
        <c:noMultiLvlLbl val="0"/>
      </c:catAx>
      <c:valAx>
        <c:axId val="16750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74717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F_Koodak" panose="05000000000000000000" pitchFamily="2" charset="2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سهم کدهای درآمدی</a:t>
            </a:r>
            <a:r>
              <a:rPr lang="fa-IR" sz="1200" baseline="0">
                <a:solidFill>
                  <a:schemeClr val="tx1"/>
                </a:solidFill>
                <a:cs typeface="B Titr" panose="00000700000000000000" pitchFamily="2" charset="-78"/>
              </a:rPr>
              <a:t> منطقه 3 در سال 1396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>
        <c:manualLayout>
          <c:xMode val="edge"/>
          <c:yMode val="edge"/>
          <c:x val="1.5637264091988505E-2"/>
          <c:y val="4.1901471874839181E-3"/>
        </c:manualLayout>
      </c:layout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26293588301464"/>
          <c:y val="0.19200729504400185"/>
          <c:w val="0.58012992125984253"/>
          <c:h val="0.74059118205417374"/>
        </c:manualLayout>
      </c:layout>
      <c:doughnutChart>
        <c:varyColors val="1"/>
        <c:ser>
          <c:idx val="2"/>
          <c:order val="2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FCF6-4F29-B2C2-E8132149F03C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FCF6-4F29-B2C2-E8132149F0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FCF6-4F29-B2C2-E8132149F0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FCF6-4F29-B2C2-E8132149F0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FCF6-4F29-B2C2-E8132149F0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FCF6-4F29-B2C2-E8132149F03C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FCF6-4F29-B2C2-E8132149F0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F_Koodak" panose="050000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'منطقه 3'!$AC$2:$AI$2</c:f>
              <c:strCache>
                <c:ptCount val="7"/>
                <c:pt idx="0">
                  <c:v>میزان عوارض حاصله از آرای ماده صد (نقدی وغیرنقدی )</c:v>
                </c:pt>
                <c:pt idx="1">
                  <c:v>میزان عوارض حق آسفالت ولکه گیری</c:v>
                </c:pt>
                <c:pt idx="2">
                  <c:v>میزان عوارض تجاره پذیره وبرامدگی</c:v>
                </c:pt>
                <c:pt idx="3">
                  <c:v>میزان عوارض کسری پارکینگ</c:v>
                </c:pt>
                <c:pt idx="4">
                  <c:v>میزان عوارض تراکم ,تفکیک اراضی و مازاد</c:v>
                </c:pt>
                <c:pt idx="5">
                  <c:v>میزان عوارض پروانه ساختمانی</c:v>
                </c:pt>
                <c:pt idx="6">
                  <c:v>میزان عوارض نوسازی</c:v>
                </c:pt>
              </c:strCache>
            </c:strRef>
          </c:cat>
          <c:val>
            <c:numRef>
              <c:f>'منطقه 3'!$AC$17:$AI$17</c:f>
              <c:numCache>
                <c:formatCode>#,##0</c:formatCode>
                <c:ptCount val="7"/>
                <c:pt idx="0">
                  <c:v>45221352</c:v>
                </c:pt>
                <c:pt idx="1">
                  <c:v>4675689</c:v>
                </c:pt>
                <c:pt idx="2">
                  <c:v>8461869</c:v>
                </c:pt>
                <c:pt idx="3">
                  <c:v>9803266</c:v>
                </c:pt>
                <c:pt idx="4">
                  <c:v>18003913</c:v>
                </c:pt>
                <c:pt idx="5">
                  <c:v>38980334</c:v>
                </c:pt>
                <c:pt idx="6">
                  <c:v>16785291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CF6-4F29-B2C2-E8132149F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1887-423D-A968-DF35AC7D578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1887-423D-A968-DF35AC7D578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1887-423D-A968-DF35AC7D578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1887-423D-A968-DF35AC7D578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1887-423D-A968-DF35AC7D578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1887-423D-A968-DF35AC7D578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1887-423D-A968-DF35AC7D5786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'منطقه 3'!$AC$2:$AI$2</c15:sqref>
                        </c15:formulaRef>
                      </c:ext>
                    </c:extLst>
                    <c:strCache>
                      <c:ptCount val="7"/>
                      <c:pt idx="0">
                        <c:v>میزان عوارض حاصله از آرای ماده صد (نقدی وغیرنقدی )</c:v>
                      </c:pt>
                      <c:pt idx="1">
                        <c:v>میزان عوارض حق آسفالت ولکه گیری</c:v>
                      </c:pt>
                      <c:pt idx="2">
                        <c:v>میزان عوارض تجاره پذیره وبرامدگی</c:v>
                      </c:pt>
                      <c:pt idx="3">
                        <c:v>میزان عوارض کسری پارکینگ</c:v>
                      </c:pt>
                      <c:pt idx="4">
                        <c:v>میزان عوارض تراکم ,تفکیک اراضی و مازاد</c:v>
                      </c:pt>
                      <c:pt idx="5">
                        <c:v>میزان عوارض پروانه ساختمانی</c:v>
                      </c:pt>
                      <c:pt idx="6">
                        <c:v>میزان عوارض نوسازی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'منطقه 3'!$AC$3:$AI$3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1887-423D-A968-DF35AC7D5786}"/>
                  </c:ext>
                </c:extLst>
              </c15:ser>
            </c15:filteredPieSeries>
            <c15:filteredPieSeries>
              <c15:ser>
                <c:idx val="1"/>
                <c:order val="1"/>
                <c:spPr>
                  <a:ln w="22225"/>
                  <a:effectLst>
                    <a:outerShdw blurRad="50800" dist="50800" dir="5400000" algn="ctr" rotWithShape="0">
                      <a:srgbClr val="000000"/>
                    </a:outerShdw>
                  </a:effectLst>
                </c:spPr>
                <c:dPt>
                  <c:idx val="0"/>
                  <c:bubble3D val="0"/>
                  <c:spPr>
                    <a:solidFill>
                      <a:srgbClr val="FF0066"/>
                    </a:solidFill>
                    <a:ln w="22225">
                      <a:solidFill>
                        <a:schemeClr val="lt1"/>
                      </a:solidFill>
                    </a:ln>
                    <a:effectLst>
                      <a:outerShdw blurRad="50800" dist="50800" dir="5400000" algn="ctr" rotWithShape="0">
                        <a:srgbClr val="000000"/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1887-423D-A968-DF35AC7D5786}"/>
                    </c:ext>
                  </c:extLst>
                </c:dPt>
                <c:dPt>
                  <c:idx val="1"/>
                  <c:bubble3D val="0"/>
                  <c:spPr>
                    <a:solidFill>
                      <a:srgbClr val="FF0000"/>
                    </a:solidFill>
                    <a:ln w="22225">
                      <a:solidFill>
                        <a:schemeClr val="lt1"/>
                      </a:solidFill>
                    </a:ln>
                    <a:effectLst>
                      <a:outerShdw blurRad="50800" dist="50800" dir="5400000" algn="ctr" rotWithShape="0">
                        <a:srgbClr val="000000"/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1887-423D-A968-DF35AC7D5786}"/>
                    </c:ext>
                  </c:extLst>
                </c:dPt>
                <c:dPt>
                  <c:idx val="2"/>
                  <c:bubble3D val="0"/>
                  <c:spPr>
                    <a:solidFill>
                      <a:srgbClr val="00B050"/>
                    </a:solidFill>
                    <a:ln w="22225">
                      <a:solidFill>
                        <a:schemeClr val="lt1"/>
                      </a:solidFill>
                    </a:ln>
                    <a:effectLst>
                      <a:outerShdw blurRad="50800" dist="50800" dir="5400000" algn="ctr" rotWithShape="0">
                        <a:srgbClr val="000000"/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1887-423D-A968-DF35AC7D5786}"/>
                    </c:ext>
                  </c:extLst>
                </c:dPt>
                <c:dPt>
                  <c:idx val="3"/>
                  <c:bubble3D val="0"/>
                  <c:spPr>
                    <a:solidFill>
                      <a:srgbClr val="00B0F0"/>
                    </a:solidFill>
                    <a:ln w="22225">
                      <a:solidFill>
                        <a:schemeClr val="lt1"/>
                      </a:solidFill>
                    </a:ln>
                    <a:effectLst>
                      <a:outerShdw blurRad="50800" dist="50800" dir="5400000" algn="ctr" rotWithShape="0">
                        <a:srgbClr val="000000"/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1887-423D-A968-DF35AC7D5786}"/>
                    </c:ext>
                  </c:extLst>
                </c:dPt>
                <c:dPt>
                  <c:idx val="4"/>
                  <c:bubble3D val="0"/>
                  <c:spPr>
                    <a:solidFill>
                      <a:srgbClr val="FFFF00"/>
                    </a:solidFill>
                    <a:ln w="22225">
                      <a:solidFill>
                        <a:schemeClr val="lt1"/>
                      </a:solidFill>
                    </a:ln>
                    <a:effectLst>
                      <a:outerShdw blurRad="50800" dist="50800" dir="5400000" algn="ctr" rotWithShape="0">
                        <a:srgbClr val="000000"/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1887-423D-A968-DF35AC7D5786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7030A0"/>
                    </a:solidFill>
                    <a:ln w="22225">
                      <a:solidFill>
                        <a:schemeClr val="lt1"/>
                      </a:solidFill>
                    </a:ln>
                    <a:effectLst>
                      <a:outerShdw blurRad="50800" dist="50800" dir="5400000" algn="ctr" rotWithShape="0">
                        <a:srgbClr val="000000"/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1887-423D-A968-DF35AC7D578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75000"/>
                      </a:schemeClr>
                    </a:solidFill>
                    <a:ln w="22225">
                      <a:solidFill>
                        <a:schemeClr val="lt1"/>
                      </a:solidFill>
                    </a:ln>
                    <a:effectLst>
                      <a:outerShdw blurRad="50800" dist="50800" dir="5400000" algn="ctr" rotWithShape="0">
                        <a:srgbClr val="000000"/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1887-423D-A968-DF35AC7D5786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0.12586236846976406"/>
                        <c:y val="-6.9896626605500292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0-1887-423D-A968-DF35AC7D5786}"/>
                      </c:ext>
                    </c:extLst>
                  </c:dLbl>
                  <c:dLbl>
                    <c:idx val="1"/>
                    <c:layout>
                      <c:manualLayout>
                        <c:x val="0.11705452530381329"/>
                        <c:y val="-3.8113687335716427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2-1887-423D-A968-DF35AC7D5786}"/>
                      </c:ext>
                    </c:extLst>
                  </c:dLbl>
                  <c:dLbl>
                    <c:idx val="2"/>
                    <c:layout>
                      <c:manualLayout>
                        <c:x val="9.884849500195439E-2"/>
                        <c:y val="4.9418696327759103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4-1887-423D-A968-DF35AC7D5786}"/>
                      </c:ext>
                    </c:extLst>
                  </c:dLbl>
                  <c:dLbl>
                    <c:idx val="3"/>
                    <c:layout>
                      <c:manualLayout>
                        <c:x val="-0.22079571303587051"/>
                        <c:y val="2.9879368437100455E-3"/>
                      </c:manualLayout>
                    </c:layout>
                    <c:tx>
                      <c:rich>
                        <a:bodyPr/>
                        <a:lstStyle/>
                        <a:p>
                          <a:fld id="{9DC00A8D-B18B-474A-884E-65CC448955A9}" type="CATEGORYNAME">
                            <a:rPr lang="fa-IR"/>
                            <a:pPr/>
                            <a:t>[CATEGORY NAME]</a:t>
                          </a:fld>
                          <a:r>
                            <a:rPr lang="fa-IR" baseline="0"/>
                            <a:t>
</a:t>
                          </a:r>
                          <a:fld id="{C2E69E1E-969D-46AD-8F36-1634C6992549}" type="PERCENTAGE">
                            <a:rPr lang="fa-IR" baseline="0">
                              <a:latin typeface="F_Koodak" panose="05000000000000000000" pitchFamily="2" charset="2"/>
                            </a:rPr>
                            <a:pPr/>
                            <a:t>[PERCENTAGE]</a:t>
                          </a:fld>
                          <a:endParaRPr lang="fa-IR" baseline="0"/>
                        </a:p>
                      </c:rich>
                    </c:tx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dlblFieldTable/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16-1887-423D-A968-DF35AC7D5786}"/>
                      </c:ext>
                    </c:extLst>
                  </c:dLbl>
                  <c:dLbl>
                    <c:idx val="4"/>
                    <c:layout>
                      <c:manualLayout>
                        <c:x val="-0.13132239720034997"/>
                        <c:y val="8.8652457515927485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8-1887-423D-A968-DF35AC7D5786}"/>
                      </c:ext>
                    </c:extLst>
                  </c:dLbl>
                  <c:dLbl>
                    <c:idx val="5"/>
                    <c:layout>
                      <c:manualLayout>
                        <c:x val="-0.1363416447944007"/>
                        <c:y val="-8.699751856885057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A-1887-423D-A968-DF35AC7D5786}"/>
                      </c:ext>
                    </c:extLst>
                  </c:dLbl>
                  <c:dLbl>
                    <c:idx val="6"/>
                    <c:layout>
                      <c:manualLayout>
                        <c:x val="-0.10436891591082763"/>
                        <c:y val="-8.636959320238596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C-1887-423D-A968-DF35AC7D578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 rtl="1">
                        <a:defRPr sz="1200" b="1" i="0" u="none" strike="noStrike" kern="1200" baseline="0">
                          <a:solidFill>
                            <a:schemeClr val="tx1"/>
                          </a:solidFill>
                          <a:latin typeface="F_Koodak" panose="05000000000000000000" pitchFamily="2" charset="2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'منطقه 3'!$AC$2:$AI$2</c15:sqref>
                        </c15:formulaRef>
                      </c:ext>
                    </c:extLst>
                    <c:strCache>
                      <c:ptCount val="7"/>
                      <c:pt idx="0">
                        <c:v>میزان عوارض حاصله از آرای ماده صد (نقدی وغیرنقدی )</c:v>
                      </c:pt>
                      <c:pt idx="1">
                        <c:v>میزان عوارض حق آسفالت ولکه گیری</c:v>
                      </c:pt>
                      <c:pt idx="2">
                        <c:v>میزان عوارض تجاره پذیره وبرامدگی</c:v>
                      </c:pt>
                      <c:pt idx="3">
                        <c:v>میزان عوارض کسری پارکینگ</c:v>
                      </c:pt>
                      <c:pt idx="4">
                        <c:v>میزان عوارض تراکم ,تفکیک اراضی و مازاد</c:v>
                      </c:pt>
                      <c:pt idx="5">
                        <c:v>میزان عوارض پروانه ساختمانی</c:v>
                      </c:pt>
                      <c:pt idx="6">
                        <c:v>میزان عوارض نوسازی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'منطقه 3'!$AC$4:$AI$4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1887-423D-A968-DF35AC7D5786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733814523184593"/>
          <c:y val="9.1234367762853166E-2"/>
          <c:w val="0.38075709286339199"/>
          <c:h val="0.867041068395862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noFill/>
      <a:round/>
    </a:ln>
    <a:effectLst>
      <a:outerShdw blurRad="50800" dist="50800" dir="5400000" sx="1000" sy="1000" algn="ctr" rotWithShape="0">
        <a:srgbClr val="000000">
          <a:alpha val="23000"/>
        </a:srgbClr>
      </a:outerShdw>
      <a:softEdge rad="0"/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عوارض حاصل از آراء ماده صد منطقه 3 در سال 1396</a:t>
            </a:r>
            <a:endParaRPr lang="en-US" sz="11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عوارض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'منطقه 3'!$X$5:$X$16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'منطقه 3'!$AC$5:$AC$16</c:f>
              <c:numCache>
                <c:formatCode>#,##0</c:formatCode>
                <c:ptCount val="12"/>
                <c:pt idx="0">
                  <c:v>2227670</c:v>
                </c:pt>
                <c:pt idx="1">
                  <c:v>2130622</c:v>
                </c:pt>
                <c:pt idx="2">
                  <c:v>2435190</c:v>
                </c:pt>
                <c:pt idx="3">
                  <c:v>2605210</c:v>
                </c:pt>
                <c:pt idx="4">
                  <c:v>3559433</c:v>
                </c:pt>
                <c:pt idx="5">
                  <c:v>2926924</c:v>
                </c:pt>
                <c:pt idx="6">
                  <c:v>1369283</c:v>
                </c:pt>
                <c:pt idx="7" formatCode="General">
                  <c:v>3604526</c:v>
                </c:pt>
                <c:pt idx="8" formatCode="General">
                  <c:v>2985813</c:v>
                </c:pt>
                <c:pt idx="9" formatCode="General">
                  <c:v>4261489</c:v>
                </c:pt>
                <c:pt idx="10" formatCode="General">
                  <c:v>6775231</c:v>
                </c:pt>
                <c:pt idx="11" formatCode="General">
                  <c:v>10339961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3-4F6B-85DC-E3C1E8D91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936576"/>
        <c:axId val="168938112"/>
        <c:axId val="0"/>
      </c:bar3DChart>
      <c:catAx>
        <c:axId val="16893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68938112"/>
        <c:crosses val="autoZero"/>
        <c:auto val="1"/>
        <c:lblAlgn val="ctr"/>
        <c:lblOffset val="100"/>
        <c:noMultiLvlLbl val="0"/>
      </c:catAx>
      <c:valAx>
        <c:axId val="16893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89365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algn="ctr" rtl="0">
              <a:defRPr lang="en-US" sz="8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نمودار مقایسه تعداد و مساحت گواهی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های  پایان کار</a:t>
            </a: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 منطقه 3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</a:t>
            </a: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در  سال 1396</a:t>
            </a:r>
            <a:endParaRPr lang="en-US" sz="11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'منطقه 3'!$D$4</c:f>
              <c:strCache>
                <c:ptCount val="1"/>
                <c:pt idx="0">
                  <c:v>تعداد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'منطقه 3'!$A$5:$A$16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'منطقه 3'!$D$5:$D$16</c:f>
              <c:numCache>
                <c:formatCode>#,##0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15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  <c:pt idx="7" formatCode="General">
                  <c:v>3</c:v>
                </c:pt>
                <c:pt idx="8" formatCode="General">
                  <c:v>6</c:v>
                </c:pt>
                <c:pt idx="9" formatCode="General">
                  <c:v>10</c:v>
                </c:pt>
                <c:pt idx="10" formatCode="General">
                  <c:v>11</c:v>
                </c:pt>
                <c:pt idx="11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E-453E-83D0-C1D39D463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64384"/>
        <c:axId val="168870272"/>
      </c:barChart>
      <c:lineChart>
        <c:grouping val="standard"/>
        <c:varyColors val="0"/>
        <c:ser>
          <c:idx val="1"/>
          <c:order val="1"/>
          <c:tx>
            <c:strRef>
              <c:f>'منطقه 3'!$E$4</c:f>
              <c:strCache>
                <c:ptCount val="1"/>
                <c:pt idx="0">
                  <c:v>مساحت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'[1]منطقه 1'!$A$6:$A$17</c:f>
            </c:multiLvlStrRef>
          </c:cat>
          <c:val>
            <c:numRef>
              <c:f>'منطقه 3'!$E$5:$E$8</c:f>
              <c:numCache>
                <c:formatCode>#,##0</c:formatCode>
                <c:ptCount val="4"/>
                <c:pt idx="0">
                  <c:v>7338.07</c:v>
                </c:pt>
                <c:pt idx="1">
                  <c:v>3286.25</c:v>
                </c:pt>
                <c:pt idx="2">
                  <c:v>7843.18</c:v>
                </c:pt>
                <c:pt idx="3">
                  <c:v>2804.7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E-453E-83D0-C1D39D463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874368"/>
        <c:axId val="168872192"/>
      </c:lineChart>
      <c:catAx>
        <c:axId val="16886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68870272"/>
        <c:crosses val="autoZero"/>
        <c:auto val="1"/>
        <c:lblAlgn val="ctr"/>
        <c:lblOffset val="100"/>
        <c:noMultiLvlLbl val="0"/>
      </c:catAx>
      <c:valAx>
        <c:axId val="16887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arnaz_q" panose="00000400000000000000" pitchFamily="2" charset="-78"/>
                    <a:ea typeface="+mn-ea"/>
                    <a:cs typeface="Farnaz_q" panose="00000400000000000000" pitchFamily="2" charset="-78"/>
                  </a:defRPr>
                </a:pPr>
                <a:r>
                  <a:rPr lang="fa-IR">
                    <a:solidFill>
                      <a:schemeClr val="tx1"/>
                    </a:solidFill>
                    <a:latin typeface="Farnaz_q" panose="00000400000000000000" pitchFamily="2" charset="-78"/>
                    <a:cs typeface="Farnaz_q" panose="00000400000000000000" pitchFamily="2" charset="-78"/>
                  </a:rPr>
                  <a:t>تعداد</a:t>
                </a:r>
                <a:endParaRPr lang="en-US">
                  <a:solidFill>
                    <a:schemeClr val="tx1"/>
                  </a:solidFill>
                  <a:latin typeface="Farnaz_q" panose="00000400000000000000" pitchFamily="2" charset="-78"/>
                  <a:cs typeface="Farnaz_q" panose="00000400000000000000" pitchFamily="2" charset="-7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8864384"/>
        <c:crosses val="autoZero"/>
        <c:crossBetween val="between"/>
      </c:valAx>
      <c:valAx>
        <c:axId val="1688721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arnaz_q" panose="00000400000000000000" pitchFamily="2" charset="-78"/>
                    <a:ea typeface="+mn-ea"/>
                    <a:cs typeface="Farnaz_q" panose="00000400000000000000" pitchFamily="2" charset="-78"/>
                  </a:defRPr>
                </a:pPr>
                <a:r>
                  <a:rPr lang="fa-IR">
                    <a:solidFill>
                      <a:schemeClr val="tx1"/>
                    </a:solidFill>
                    <a:latin typeface="Farnaz_q" panose="00000400000000000000" pitchFamily="2" charset="-78"/>
                    <a:cs typeface="Farnaz_q" panose="00000400000000000000" pitchFamily="2" charset="-78"/>
                  </a:rPr>
                  <a:t>مساحت</a:t>
                </a:r>
                <a:endParaRPr lang="en-US">
                  <a:solidFill>
                    <a:schemeClr val="tx1"/>
                  </a:solidFill>
                  <a:latin typeface="Farnaz_q" panose="00000400000000000000" pitchFamily="2" charset="-78"/>
                  <a:cs typeface="Farnaz_q" panose="00000400000000000000" pitchFamily="2" charset="-7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68874368"/>
        <c:crosses val="max"/>
        <c:crossBetween val="between"/>
      </c:valAx>
      <c:catAx>
        <c:axId val="168874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8872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arnaz_q" panose="00000400000000000000" pitchFamily="2" charset="-78"/>
              <a:ea typeface="+mn-ea"/>
              <a:cs typeface="Farnaz_q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17</xdr:row>
      <xdr:rowOff>95250</xdr:rowOff>
    </xdr:from>
    <xdr:to>
      <xdr:col>23</xdr:col>
      <xdr:colOff>0</xdr:colOff>
      <xdr:row>19</xdr:row>
      <xdr:rowOff>171450</xdr:rowOff>
    </xdr:to>
    <xdr:graphicFrame macro="">
      <xdr:nvGraphicFramePr>
        <xdr:cNvPr id="39739" name="Chart 4">
          <a:extLst>
            <a:ext uri="{FF2B5EF4-FFF2-40B4-BE49-F238E27FC236}">
              <a16:creationId xmlns:a16="http://schemas.microsoft.com/office/drawing/2014/main" id="{00000000-0008-0000-0000-00003B9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93383</xdr:colOff>
      <xdr:row>29</xdr:row>
      <xdr:rowOff>122608</xdr:rowOff>
    </xdr:from>
    <xdr:to>
      <xdr:col>10</xdr:col>
      <xdr:colOff>522942</xdr:colOff>
      <xdr:row>38</xdr:row>
      <xdr:rowOff>304154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D59CA55A-C761-48C7-A148-729DD9F450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74706</xdr:colOff>
      <xdr:row>39</xdr:row>
      <xdr:rowOff>54795</xdr:rowOff>
    </xdr:from>
    <xdr:to>
      <xdr:col>10</xdr:col>
      <xdr:colOff>504265</xdr:colOff>
      <xdr:row>53</xdr:row>
      <xdr:rowOff>87647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DCB9491-8215-4D39-8245-F44FA8E43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101994</xdr:colOff>
      <xdr:row>30</xdr:row>
      <xdr:rowOff>79555</xdr:rowOff>
    </xdr:from>
    <xdr:to>
      <xdr:col>34</xdr:col>
      <xdr:colOff>287732</xdr:colOff>
      <xdr:row>39</xdr:row>
      <xdr:rowOff>4915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242DDB0-AB92-4BB7-97B9-0C22F3C9E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113907</xdr:colOff>
      <xdr:row>39</xdr:row>
      <xdr:rowOff>32054</xdr:rowOff>
    </xdr:from>
    <xdr:to>
      <xdr:col>34</xdr:col>
      <xdr:colOff>299644</xdr:colOff>
      <xdr:row>53</xdr:row>
      <xdr:rowOff>79875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9B8DC68-1993-4E7B-9FC4-FD0577B7E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161924</xdr:colOff>
      <xdr:row>39</xdr:row>
      <xdr:rowOff>80243</xdr:rowOff>
    </xdr:from>
    <xdr:to>
      <xdr:col>21</xdr:col>
      <xdr:colOff>928687</xdr:colOff>
      <xdr:row>53</xdr:row>
      <xdr:rowOff>124999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A2E4C491-30C1-417E-9408-83CDD86B8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217582</xdr:colOff>
      <xdr:row>29</xdr:row>
      <xdr:rowOff>192174</xdr:rowOff>
    </xdr:from>
    <xdr:to>
      <xdr:col>22</xdr:col>
      <xdr:colOff>48885</xdr:colOff>
      <xdr:row>38</xdr:row>
      <xdr:rowOff>373720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EC519EA-148A-49FB-BBD9-F278E67C1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605;&#1606;&#1591;&#1602;&#1607;1%20&#1587;&#1575;&#1604;%2095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نطقه 1"/>
      <sheetName val="ناحيه 1 و دبيرخانه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Y41"/>
  <sheetViews>
    <sheetView rightToLeft="1" tabSelected="1" topLeftCell="A10" zoomScale="98" zoomScaleNormal="98" workbookViewId="0">
      <selection activeCell="T20" sqref="T20"/>
    </sheetView>
  </sheetViews>
  <sheetFormatPr defaultColWidth="9.140625" defaultRowHeight="15.75"/>
  <cols>
    <col min="1" max="1" width="5.85546875" style="1" customWidth="1"/>
    <col min="2" max="2" width="5" style="1" customWidth="1"/>
    <col min="3" max="3" width="9.85546875" style="1" bestFit="1" customWidth="1"/>
    <col min="4" max="4" width="5.140625" style="1" customWidth="1"/>
    <col min="5" max="5" width="8" style="1" bestFit="1" customWidth="1"/>
    <col min="6" max="6" width="3.7109375" style="1" customWidth="1"/>
    <col min="7" max="7" width="4.42578125" style="1" customWidth="1"/>
    <col min="8" max="8" width="6" style="1" customWidth="1"/>
    <col min="9" max="9" width="10.28515625" style="1" customWidth="1"/>
    <col min="10" max="10" width="4.42578125" style="1" customWidth="1"/>
    <col min="11" max="11" width="8.7109375" style="1" customWidth="1"/>
    <col min="12" max="13" width="6" style="1" customWidth="1"/>
    <col min="14" max="15" width="3.7109375" style="1" customWidth="1"/>
    <col min="16" max="16" width="7.7109375" style="1" customWidth="1"/>
    <col min="17" max="17" width="5.85546875" style="1" customWidth="1"/>
    <col min="18" max="18" width="4.28515625" style="1" customWidth="1"/>
    <col min="19" max="19" width="7.5703125" style="1" customWidth="1"/>
    <col min="20" max="20" width="7.140625" style="1" customWidth="1"/>
    <col min="21" max="21" width="4.7109375" style="1" customWidth="1"/>
    <col min="22" max="22" width="14.5703125" style="1" customWidth="1"/>
    <col min="23" max="23" width="5.7109375" style="1" customWidth="1"/>
    <col min="24" max="24" width="9.140625" style="1"/>
    <col min="25" max="36" width="10.42578125" style="1" customWidth="1"/>
    <col min="37" max="37" width="10.5703125" style="1" customWidth="1"/>
    <col min="38" max="38" width="11.85546875" style="1" bestFit="1" customWidth="1"/>
    <col min="39" max="47" width="12.42578125" style="1" customWidth="1"/>
    <col min="48" max="48" width="10.28515625" style="1" customWidth="1"/>
    <col min="49" max="49" width="14.42578125" style="1" customWidth="1"/>
    <col min="50" max="52" width="6.5703125" style="1" customWidth="1"/>
    <col min="53" max="53" width="6.85546875" style="1" customWidth="1"/>
    <col min="54" max="64" width="6.5703125" style="1" customWidth="1"/>
    <col min="65" max="71" width="6.5703125" style="12" customWidth="1"/>
    <col min="72" max="72" width="6.7109375" style="12" customWidth="1"/>
    <col min="73" max="77" width="9.140625" style="12"/>
    <col min="78" max="83" width="9.140625" style="1"/>
    <col min="84" max="84" width="9.140625" style="1" customWidth="1"/>
    <col min="85" max="85" width="9.140625" style="1"/>
    <col min="86" max="86" width="9.140625" style="1" customWidth="1"/>
    <col min="87" max="88" width="9.140625" style="1"/>
    <col min="89" max="89" width="9.140625" style="1" customWidth="1"/>
    <col min="90" max="16384" width="9.140625" style="1"/>
  </cols>
  <sheetData>
    <row r="1" spans="1:77" ht="22.5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14"/>
      <c r="X1" s="60" t="s">
        <v>54</v>
      </c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L1" s="60" t="s">
        <v>55</v>
      </c>
      <c r="AM1" s="60"/>
      <c r="AN1" s="60"/>
      <c r="AO1" s="60"/>
      <c r="AP1" s="60"/>
      <c r="AQ1" s="60"/>
      <c r="AR1" s="60"/>
      <c r="AS1" s="60"/>
      <c r="AT1" s="60"/>
      <c r="AU1" s="60"/>
      <c r="BH1" s="60"/>
      <c r="BI1" s="60"/>
      <c r="BJ1" s="60"/>
      <c r="BK1" s="60"/>
      <c r="BL1" s="60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</row>
    <row r="2" spans="1:77" ht="20.25" customHeight="1">
      <c r="A2" s="64" t="s">
        <v>0</v>
      </c>
      <c r="B2" s="61" t="s">
        <v>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61" t="s">
        <v>27</v>
      </c>
      <c r="R2" s="77"/>
      <c r="S2" s="77"/>
      <c r="T2" s="77"/>
      <c r="U2" s="77"/>
      <c r="V2" s="78"/>
      <c r="W2" s="20"/>
      <c r="X2" s="75" t="s">
        <v>0</v>
      </c>
      <c r="Y2" s="74" t="s">
        <v>33</v>
      </c>
      <c r="Z2" s="72" t="s">
        <v>40</v>
      </c>
      <c r="AA2" s="72" t="s">
        <v>51</v>
      </c>
      <c r="AB2" s="72" t="s">
        <v>41</v>
      </c>
      <c r="AC2" s="72" t="s">
        <v>50</v>
      </c>
      <c r="AD2" s="72" t="s">
        <v>34</v>
      </c>
      <c r="AE2" s="72" t="s">
        <v>35</v>
      </c>
      <c r="AF2" s="72" t="s">
        <v>36</v>
      </c>
      <c r="AG2" s="72" t="s">
        <v>52</v>
      </c>
      <c r="AH2" s="72" t="s">
        <v>37</v>
      </c>
      <c r="AI2" s="72" t="s">
        <v>38</v>
      </c>
      <c r="AJ2" s="71" t="s">
        <v>39</v>
      </c>
      <c r="AL2" s="64" t="s">
        <v>0</v>
      </c>
      <c r="AM2" s="61" t="s">
        <v>28</v>
      </c>
      <c r="AN2" s="61"/>
      <c r="AO2" s="61"/>
      <c r="AP2" s="67" t="s">
        <v>42</v>
      </c>
      <c r="AQ2" s="67"/>
      <c r="AR2" s="67"/>
      <c r="AS2" s="67"/>
      <c r="AT2" s="67"/>
      <c r="AU2" s="68"/>
      <c r="AX2" s="60" t="s">
        <v>56</v>
      </c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35"/>
      <c r="BU2" s="35"/>
      <c r="BV2" s="35"/>
      <c r="BW2" s="35"/>
      <c r="BX2" s="35"/>
      <c r="BY2" s="37"/>
    </row>
    <row r="3" spans="1:77" ht="33" customHeight="1">
      <c r="A3" s="65"/>
      <c r="B3" s="62" t="s">
        <v>10</v>
      </c>
      <c r="C3" s="62"/>
      <c r="D3" s="62" t="s">
        <v>11</v>
      </c>
      <c r="E3" s="62"/>
      <c r="F3" s="62" t="s">
        <v>12</v>
      </c>
      <c r="G3" s="62"/>
      <c r="H3" s="62" t="s">
        <v>13</v>
      </c>
      <c r="I3" s="62"/>
      <c r="J3" s="62" t="s">
        <v>14</v>
      </c>
      <c r="K3" s="62"/>
      <c r="L3" s="76" t="s">
        <v>15</v>
      </c>
      <c r="M3" s="76" t="s">
        <v>16</v>
      </c>
      <c r="N3" s="76" t="s">
        <v>17</v>
      </c>
      <c r="O3" s="76" t="s">
        <v>18</v>
      </c>
      <c r="P3" s="76" t="s">
        <v>19</v>
      </c>
      <c r="Q3" s="76" t="s">
        <v>22</v>
      </c>
      <c r="R3" s="76" t="s">
        <v>23</v>
      </c>
      <c r="S3" s="76" t="s">
        <v>24</v>
      </c>
      <c r="T3" s="76" t="s">
        <v>25</v>
      </c>
      <c r="U3" s="76" t="s">
        <v>26</v>
      </c>
      <c r="V3" s="79" t="s">
        <v>47</v>
      </c>
      <c r="W3" s="21"/>
      <c r="X3" s="75"/>
      <c r="Y3" s="74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1"/>
      <c r="AL3" s="65"/>
      <c r="AM3" s="62" t="s">
        <v>29</v>
      </c>
      <c r="AN3" s="62" t="s">
        <v>30</v>
      </c>
      <c r="AO3" s="62" t="s">
        <v>31</v>
      </c>
      <c r="AP3" s="62" t="s">
        <v>43</v>
      </c>
      <c r="AQ3" s="62" t="s">
        <v>44</v>
      </c>
      <c r="AR3" s="62" t="s">
        <v>46</v>
      </c>
      <c r="AS3" s="62" t="s">
        <v>45</v>
      </c>
      <c r="AT3" s="62" t="s">
        <v>49</v>
      </c>
      <c r="AU3" s="69" t="s">
        <v>48</v>
      </c>
      <c r="AX3" s="86" t="s">
        <v>0</v>
      </c>
      <c r="AY3" s="48" t="s">
        <v>58</v>
      </c>
      <c r="AZ3" s="48" t="s">
        <v>60</v>
      </c>
      <c r="BA3" s="48" t="s">
        <v>61</v>
      </c>
      <c r="BB3" s="48" t="s">
        <v>62</v>
      </c>
      <c r="BC3" s="81" t="s">
        <v>66</v>
      </c>
      <c r="BD3" s="82"/>
      <c r="BE3" s="81" t="s">
        <v>67</v>
      </c>
      <c r="BF3" s="82"/>
      <c r="BG3" s="81" t="s">
        <v>68</v>
      </c>
      <c r="BH3" s="82"/>
      <c r="BI3" s="81" t="s">
        <v>70</v>
      </c>
      <c r="BJ3" s="82"/>
      <c r="BK3" s="83" t="s">
        <v>71</v>
      </c>
      <c r="BL3" s="84"/>
      <c r="BM3" s="81" t="s">
        <v>72</v>
      </c>
      <c r="BN3" s="82"/>
      <c r="BO3" s="81" t="s">
        <v>76</v>
      </c>
      <c r="BP3" s="82"/>
      <c r="BQ3" s="43" t="s">
        <v>77</v>
      </c>
      <c r="BR3" s="43" t="s">
        <v>78</v>
      </c>
      <c r="BS3" s="43" t="s">
        <v>79</v>
      </c>
      <c r="BT3" s="43" t="s">
        <v>89</v>
      </c>
      <c r="BU3" s="35"/>
      <c r="BV3" s="35"/>
      <c r="BW3" s="35"/>
      <c r="BX3" s="35"/>
      <c r="BY3" s="37"/>
    </row>
    <row r="4" spans="1:77" ht="58.5" customHeight="1">
      <c r="A4" s="65"/>
      <c r="B4" s="16" t="s">
        <v>20</v>
      </c>
      <c r="C4" s="16" t="s">
        <v>21</v>
      </c>
      <c r="D4" s="16" t="s">
        <v>20</v>
      </c>
      <c r="E4" s="16" t="s">
        <v>21</v>
      </c>
      <c r="F4" s="16" t="s">
        <v>20</v>
      </c>
      <c r="G4" s="16" t="s">
        <v>21</v>
      </c>
      <c r="H4" s="16" t="s">
        <v>20</v>
      </c>
      <c r="I4" s="16" t="s">
        <v>21</v>
      </c>
      <c r="J4" s="16" t="s">
        <v>20</v>
      </c>
      <c r="K4" s="16" t="s">
        <v>21</v>
      </c>
      <c r="L4" s="76"/>
      <c r="M4" s="76"/>
      <c r="N4" s="76"/>
      <c r="O4" s="76"/>
      <c r="P4" s="76"/>
      <c r="Q4" s="76"/>
      <c r="R4" s="76"/>
      <c r="S4" s="76"/>
      <c r="T4" s="76"/>
      <c r="U4" s="76"/>
      <c r="V4" s="79"/>
      <c r="W4" s="21"/>
      <c r="X4" s="75"/>
      <c r="Y4" s="74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1"/>
      <c r="AL4" s="66"/>
      <c r="AM4" s="63"/>
      <c r="AN4" s="63"/>
      <c r="AO4" s="63"/>
      <c r="AP4" s="63"/>
      <c r="AQ4" s="63"/>
      <c r="AR4" s="63"/>
      <c r="AS4" s="63"/>
      <c r="AT4" s="63"/>
      <c r="AU4" s="70"/>
      <c r="AX4" s="87"/>
      <c r="AY4" s="43" t="s">
        <v>59</v>
      </c>
      <c r="AZ4" s="43" t="s">
        <v>63</v>
      </c>
      <c r="BA4" s="43" t="s">
        <v>64</v>
      </c>
      <c r="BB4" s="47" t="s">
        <v>65</v>
      </c>
      <c r="BC4" s="43" t="s">
        <v>63</v>
      </c>
      <c r="BD4" s="43" t="s">
        <v>69</v>
      </c>
      <c r="BE4" s="43" t="s">
        <v>63</v>
      </c>
      <c r="BF4" s="43" t="s">
        <v>69</v>
      </c>
      <c r="BG4" s="43" t="s">
        <v>81</v>
      </c>
      <c r="BH4" s="43" t="s">
        <v>64</v>
      </c>
      <c r="BI4" s="43" t="s">
        <v>73</v>
      </c>
      <c r="BJ4" s="43" t="s">
        <v>69</v>
      </c>
      <c r="BK4" s="43" t="s">
        <v>74</v>
      </c>
      <c r="BL4" s="43" t="s">
        <v>75</v>
      </c>
      <c r="BM4" s="43" t="s">
        <v>74</v>
      </c>
      <c r="BN4" s="43" t="s">
        <v>75</v>
      </c>
      <c r="BO4" s="43" t="s">
        <v>74</v>
      </c>
      <c r="BP4" s="43" t="s">
        <v>75</v>
      </c>
      <c r="BQ4" s="43" t="s">
        <v>69</v>
      </c>
      <c r="BR4" s="43" t="s">
        <v>69</v>
      </c>
      <c r="BS4" s="43" t="s">
        <v>69</v>
      </c>
      <c r="BT4" s="43" t="s">
        <v>90</v>
      </c>
      <c r="BU4" s="36"/>
      <c r="BV4" s="36"/>
      <c r="BW4" s="36"/>
      <c r="BX4" s="36"/>
      <c r="BY4" s="38"/>
    </row>
    <row r="5" spans="1:77" ht="29.25" customHeight="1">
      <c r="A5" s="17" t="s">
        <v>1</v>
      </c>
      <c r="B5" s="28">
        <v>32</v>
      </c>
      <c r="C5" s="28">
        <v>9310.39</v>
      </c>
      <c r="D5" s="28">
        <v>6</v>
      </c>
      <c r="E5" s="28">
        <v>7338.07</v>
      </c>
      <c r="F5" s="28">
        <v>4</v>
      </c>
      <c r="G5" s="28">
        <v>0</v>
      </c>
      <c r="H5" s="28">
        <v>21</v>
      </c>
      <c r="I5" s="28">
        <v>5685.14</v>
      </c>
      <c r="J5" s="28">
        <v>2</v>
      </c>
      <c r="K5" s="28">
        <v>876</v>
      </c>
      <c r="L5" s="28">
        <v>3</v>
      </c>
      <c r="M5" s="28">
        <v>90</v>
      </c>
      <c r="N5" s="28">
        <v>0</v>
      </c>
      <c r="O5" s="28">
        <v>0</v>
      </c>
      <c r="P5" s="28">
        <v>76</v>
      </c>
      <c r="Q5" s="28">
        <v>83</v>
      </c>
      <c r="R5" s="28">
        <v>0</v>
      </c>
      <c r="S5" s="28">
        <v>54</v>
      </c>
      <c r="T5" s="28">
        <v>7</v>
      </c>
      <c r="U5" s="28">
        <v>0</v>
      </c>
      <c r="V5" s="29">
        <v>613824</v>
      </c>
      <c r="W5" s="15"/>
      <c r="X5" s="24" t="s">
        <v>32</v>
      </c>
      <c r="Y5" s="34">
        <v>0</v>
      </c>
      <c r="Z5" s="34">
        <v>0</v>
      </c>
      <c r="AA5" s="34">
        <v>0</v>
      </c>
      <c r="AB5" s="34">
        <v>0</v>
      </c>
      <c r="AC5" s="34">
        <v>2227670</v>
      </c>
      <c r="AD5" s="34">
        <v>281005</v>
      </c>
      <c r="AE5" s="34">
        <v>548035</v>
      </c>
      <c r="AF5" s="34">
        <v>538127</v>
      </c>
      <c r="AG5" s="34">
        <v>1015923</v>
      </c>
      <c r="AH5" s="34">
        <v>2285013</v>
      </c>
      <c r="AI5" s="34">
        <v>5422</v>
      </c>
      <c r="AJ5" s="34">
        <f>SUM(Y5:AI5)</f>
        <v>6901195</v>
      </c>
      <c r="AL5" s="22" t="s">
        <v>1</v>
      </c>
      <c r="AM5" s="34">
        <v>1358</v>
      </c>
      <c r="AN5" s="34">
        <v>752</v>
      </c>
      <c r="AO5" s="34">
        <f t="shared" ref="AO5:AO10" si="0">SUBTOTAL(9,AM5:AN5)</f>
        <v>2110</v>
      </c>
      <c r="AP5" s="34">
        <v>54</v>
      </c>
      <c r="AQ5" s="34">
        <v>0</v>
      </c>
      <c r="AR5" s="34">
        <v>0</v>
      </c>
      <c r="AS5" s="34">
        <v>1</v>
      </c>
      <c r="AT5" s="34">
        <v>3976735</v>
      </c>
      <c r="AU5" s="34">
        <v>3967402</v>
      </c>
      <c r="AX5" s="39" t="s">
        <v>32</v>
      </c>
      <c r="AY5" s="40">
        <v>18520</v>
      </c>
      <c r="AZ5" s="40">
        <v>3800</v>
      </c>
      <c r="BA5" s="40">
        <v>7250</v>
      </c>
      <c r="BB5" s="40">
        <v>2450</v>
      </c>
      <c r="BC5" s="40">
        <v>380</v>
      </c>
      <c r="BD5" s="40">
        <v>81</v>
      </c>
      <c r="BE5" s="40">
        <v>1630</v>
      </c>
      <c r="BF5" s="40">
        <v>74</v>
      </c>
      <c r="BG5" s="40">
        <v>247</v>
      </c>
      <c r="BH5" s="40">
        <v>520</v>
      </c>
      <c r="BI5" s="40">
        <v>17500</v>
      </c>
      <c r="BJ5" s="40">
        <v>175</v>
      </c>
      <c r="BK5" s="40">
        <v>1106</v>
      </c>
      <c r="BL5" s="40">
        <v>7190</v>
      </c>
      <c r="BM5" s="40">
        <v>0</v>
      </c>
      <c r="BN5" s="40">
        <v>0</v>
      </c>
      <c r="BO5" s="40">
        <v>0</v>
      </c>
      <c r="BP5" s="40">
        <v>0</v>
      </c>
      <c r="BQ5" s="40">
        <v>2900</v>
      </c>
      <c r="BR5" s="40">
        <v>1500</v>
      </c>
      <c r="BS5" s="40">
        <v>1000</v>
      </c>
      <c r="BT5" s="40"/>
      <c r="BU5" s="11"/>
      <c r="BV5" s="11"/>
      <c r="BW5" s="11"/>
      <c r="BX5" s="11"/>
      <c r="BY5" s="11"/>
    </row>
    <row r="6" spans="1:77" ht="24" customHeight="1">
      <c r="A6" s="18" t="s">
        <v>2</v>
      </c>
      <c r="B6" s="30">
        <v>57</v>
      </c>
      <c r="C6" s="30">
        <v>18162.080000000002</v>
      </c>
      <c r="D6" s="30">
        <v>5</v>
      </c>
      <c r="E6" s="30">
        <v>3286.25</v>
      </c>
      <c r="F6" s="30">
        <v>0</v>
      </c>
      <c r="G6" s="30">
        <v>0</v>
      </c>
      <c r="H6" s="30">
        <v>37</v>
      </c>
      <c r="I6" s="30">
        <v>8501.2800000000007</v>
      </c>
      <c r="J6" s="30">
        <v>3</v>
      </c>
      <c r="K6" s="31">
        <v>4123.1400000000003</v>
      </c>
      <c r="L6" s="30">
        <v>8</v>
      </c>
      <c r="M6" s="30">
        <v>172</v>
      </c>
      <c r="N6" s="30">
        <v>0</v>
      </c>
      <c r="O6" s="30">
        <v>0</v>
      </c>
      <c r="P6" s="30">
        <v>109</v>
      </c>
      <c r="Q6" s="30">
        <v>140</v>
      </c>
      <c r="R6" s="30">
        <v>0</v>
      </c>
      <c r="S6" s="30">
        <v>75</v>
      </c>
      <c r="T6" s="30">
        <v>11</v>
      </c>
      <c r="U6" s="30">
        <v>0</v>
      </c>
      <c r="V6" s="32">
        <v>730337</v>
      </c>
      <c r="W6" s="15"/>
      <c r="X6" s="25" t="s">
        <v>7</v>
      </c>
      <c r="Y6" s="30">
        <v>0</v>
      </c>
      <c r="Z6" s="30">
        <v>0</v>
      </c>
      <c r="AA6" s="30">
        <v>0</v>
      </c>
      <c r="AB6" s="30">
        <v>0</v>
      </c>
      <c r="AC6" s="30">
        <v>2130622</v>
      </c>
      <c r="AD6" s="30">
        <v>439035</v>
      </c>
      <c r="AE6" s="30">
        <v>522360</v>
      </c>
      <c r="AF6" s="30">
        <v>615866</v>
      </c>
      <c r="AG6" s="30">
        <v>877382</v>
      </c>
      <c r="AH6" s="31">
        <v>1873408</v>
      </c>
      <c r="AI6" s="30">
        <v>2825</v>
      </c>
      <c r="AJ6" s="30">
        <f>SUM(Y6:AI6)</f>
        <v>6461498</v>
      </c>
      <c r="AL6" s="18" t="s">
        <v>2</v>
      </c>
      <c r="AM6" s="30">
        <v>1760</v>
      </c>
      <c r="AN6" s="30">
        <v>1261</v>
      </c>
      <c r="AO6" s="30">
        <f t="shared" si="0"/>
        <v>3021</v>
      </c>
      <c r="AP6" s="30">
        <v>75</v>
      </c>
      <c r="AQ6" s="30">
        <v>105</v>
      </c>
      <c r="AR6" s="30">
        <v>2</v>
      </c>
      <c r="AS6" s="30">
        <v>2</v>
      </c>
      <c r="AT6" s="30">
        <v>5622336</v>
      </c>
      <c r="AU6" s="30">
        <v>3615381</v>
      </c>
      <c r="AX6" s="41" t="s">
        <v>7</v>
      </c>
      <c r="AY6" s="42">
        <v>0</v>
      </c>
      <c r="AZ6" s="42">
        <v>8000</v>
      </c>
      <c r="BA6" s="42">
        <v>26435</v>
      </c>
      <c r="BB6" s="42">
        <v>4200</v>
      </c>
      <c r="BC6" s="42">
        <v>680</v>
      </c>
      <c r="BD6" s="42">
        <v>145</v>
      </c>
      <c r="BE6" s="42">
        <v>1200</v>
      </c>
      <c r="BF6" s="42">
        <v>54.5</v>
      </c>
      <c r="BG6" s="42">
        <v>416</v>
      </c>
      <c r="BH6" s="42">
        <v>875</v>
      </c>
      <c r="BI6" s="42">
        <v>600</v>
      </c>
      <c r="BJ6" s="42">
        <v>6</v>
      </c>
      <c r="BK6" s="42">
        <v>1400</v>
      </c>
      <c r="BL6" s="42">
        <v>9105</v>
      </c>
      <c r="BM6" s="42">
        <v>0</v>
      </c>
      <c r="BN6" s="42">
        <v>0</v>
      </c>
      <c r="BO6" s="42">
        <v>0</v>
      </c>
      <c r="BP6" s="42">
        <v>0</v>
      </c>
      <c r="BQ6" s="42">
        <v>4000</v>
      </c>
      <c r="BR6" s="42">
        <v>3000</v>
      </c>
      <c r="BS6" s="42">
        <v>1500</v>
      </c>
      <c r="BT6" s="42"/>
      <c r="BU6" s="11"/>
      <c r="BV6" s="11"/>
      <c r="BW6" s="11"/>
      <c r="BX6" s="11"/>
      <c r="BY6" s="11"/>
    </row>
    <row r="7" spans="1:77" ht="24.75" customHeight="1">
      <c r="A7" s="17" t="s">
        <v>3</v>
      </c>
      <c r="B7" s="28">
        <v>45</v>
      </c>
      <c r="C7" s="28">
        <v>15658.35</v>
      </c>
      <c r="D7" s="28">
        <v>15</v>
      </c>
      <c r="E7" s="28">
        <v>7843.18</v>
      </c>
      <c r="F7" s="28">
        <v>1</v>
      </c>
      <c r="G7" s="28">
        <v>0</v>
      </c>
      <c r="H7" s="28">
        <v>33</v>
      </c>
      <c r="I7" s="28">
        <v>9768.2000000000007</v>
      </c>
      <c r="J7" s="28">
        <v>3</v>
      </c>
      <c r="K7" s="28">
        <v>4739.7</v>
      </c>
      <c r="L7" s="28">
        <v>10</v>
      </c>
      <c r="M7" s="28">
        <v>240</v>
      </c>
      <c r="N7" s="28">
        <v>0</v>
      </c>
      <c r="O7" s="28">
        <v>0</v>
      </c>
      <c r="P7" s="28">
        <v>209</v>
      </c>
      <c r="Q7" s="28">
        <v>148</v>
      </c>
      <c r="R7" s="28">
        <v>0</v>
      </c>
      <c r="S7" s="28">
        <v>43</v>
      </c>
      <c r="T7" s="28">
        <v>4</v>
      </c>
      <c r="U7" s="28">
        <v>0</v>
      </c>
      <c r="V7" s="29">
        <v>5643390</v>
      </c>
      <c r="W7" s="15"/>
      <c r="X7" s="26" t="s">
        <v>3</v>
      </c>
      <c r="Y7" s="28">
        <v>0</v>
      </c>
      <c r="Z7" s="28">
        <v>0</v>
      </c>
      <c r="AA7" s="28">
        <v>0</v>
      </c>
      <c r="AB7" s="28">
        <v>0</v>
      </c>
      <c r="AC7" s="28">
        <v>2435190</v>
      </c>
      <c r="AD7" s="28">
        <v>511212</v>
      </c>
      <c r="AE7" s="28">
        <v>725902</v>
      </c>
      <c r="AF7" s="28">
        <v>598771</v>
      </c>
      <c r="AG7" s="28">
        <v>1531303</v>
      </c>
      <c r="AH7" s="28">
        <v>4908805</v>
      </c>
      <c r="AI7" s="28">
        <v>679425</v>
      </c>
      <c r="AJ7" s="28">
        <f t="shared" ref="AJ7:AJ8" si="1">SUM(Y7:AI7)</f>
        <v>11390608</v>
      </c>
      <c r="AL7" s="17" t="s">
        <v>3</v>
      </c>
      <c r="AM7" s="28">
        <v>1696</v>
      </c>
      <c r="AN7" s="28">
        <v>1184</v>
      </c>
      <c r="AO7" s="28">
        <f t="shared" si="0"/>
        <v>2880</v>
      </c>
      <c r="AP7" s="28">
        <v>43</v>
      </c>
      <c r="AQ7" s="28">
        <v>84</v>
      </c>
      <c r="AR7" s="28">
        <v>0</v>
      </c>
      <c r="AS7" s="28">
        <v>0</v>
      </c>
      <c r="AT7" s="28">
        <v>5643390</v>
      </c>
      <c r="AU7" s="28">
        <v>4144887</v>
      </c>
      <c r="AX7" s="39" t="s">
        <v>3</v>
      </c>
      <c r="AY7" s="40">
        <v>0</v>
      </c>
      <c r="AZ7" s="40">
        <v>22780</v>
      </c>
      <c r="BA7" s="40">
        <v>38900</v>
      </c>
      <c r="BB7" s="40">
        <v>1700</v>
      </c>
      <c r="BC7" s="40">
        <v>1230</v>
      </c>
      <c r="BD7" s="40">
        <v>262</v>
      </c>
      <c r="BE7" s="40">
        <v>1225</v>
      </c>
      <c r="BF7" s="40">
        <v>56</v>
      </c>
      <c r="BG7" s="40">
        <v>328</v>
      </c>
      <c r="BH7" s="40">
        <v>690</v>
      </c>
      <c r="BI7" s="40">
        <v>0</v>
      </c>
      <c r="BJ7" s="40">
        <v>0</v>
      </c>
      <c r="BK7" s="40">
        <v>2557</v>
      </c>
      <c r="BL7" s="40">
        <v>16625</v>
      </c>
      <c r="BM7" s="40">
        <v>0</v>
      </c>
      <c r="BN7" s="40">
        <v>0</v>
      </c>
      <c r="BO7" s="40">
        <v>0</v>
      </c>
      <c r="BP7" s="40">
        <v>0</v>
      </c>
      <c r="BQ7" s="40">
        <v>5070</v>
      </c>
      <c r="BR7" s="40">
        <v>3000</v>
      </c>
      <c r="BS7" s="40">
        <v>2000</v>
      </c>
      <c r="BT7" s="40"/>
      <c r="BU7" s="11"/>
      <c r="BV7" s="11"/>
      <c r="BW7" s="11"/>
      <c r="BX7" s="11"/>
      <c r="BY7" s="11"/>
    </row>
    <row r="8" spans="1:77" ht="21" customHeight="1">
      <c r="A8" s="18" t="s">
        <v>5</v>
      </c>
      <c r="B8" s="30">
        <v>43</v>
      </c>
      <c r="C8" s="30">
        <v>13052.06</v>
      </c>
      <c r="D8" s="30">
        <v>8</v>
      </c>
      <c r="E8" s="30">
        <v>2804.7</v>
      </c>
      <c r="F8" s="30">
        <v>1</v>
      </c>
      <c r="G8" s="30">
        <v>0</v>
      </c>
      <c r="H8" s="30">
        <v>21</v>
      </c>
      <c r="I8" s="30">
        <v>4454.95</v>
      </c>
      <c r="J8" s="30">
        <v>1</v>
      </c>
      <c r="K8" s="31">
        <v>1389.7</v>
      </c>
      <c r="L8" s="30">
        <v>13</v>
      </c>
      <c r="M8" s="30">
        <v>650</v>
      </c>
      <c r="N8" s="30">
        <v>5</v>
      </c>
      <c r="O8" s="30">
        <v>0</v>
      </c>
      <c r="P8" s="30">
        <v>142</v>
      </c>
      <c r="Q8" s="30">
        <v>123</v>
      </c>
      <c r="R8" s="30">
        <v>0</v>
      </c>
      <c r="S8" s="30">
        <v>88</v>
      </c>
      <c r="T8" s="30">
        <v>2</v>
      </c>
      <c r="U8" s="30">
        <v>0</v>
      </c>
      <c r="V8" s="32">
        <v>628740</v>
      </c>
      <c r="W8" s="15"/>
      <c r="X8" s="50" t="s">
        <v>8</v>
      </c>
      <c r="Y8" s="30">
        <v>0</v>
      </c>
      <c r="Z8" s="30">
        <v>0</v>
      </c>
      <c r="AA8" s="30">
        <v>0</v>
      </c>
      <c r="AB8" s="30">
        <v>0</v>
      </c>
      <c r="AC8" s="30">
        <v>2605210</v>
      </c>
      <c r="AD8" s="30">
        <v>474955</v>
      </c>
      <c r="AE8" s="30">
        <v>803059</v>
      </c>
      <c r="AF8" s="30">
        <v>810313</v>
      </c>
      <c r="AG8" s="30">
        <v>1171269</v>
      </c>
      <c r="AH8" s="31">
        <v>2295611</v>
      </c>
      <c r="AI8" s="30">
        <v>628740</v>
      </c>
      <c r="AJ8" s="30">
        <f t="shared" si="1"/>
        <v>8789157</v>
      </c>
      <c r="AL8" s="18" t="s">
        <v>5</v>
      </c>
      <c r="AM8" s="30">
        <v>1511</v>
      </c>
      <c r="AN8" s="30">
        <v>913</v>
      </c>
      <c r="AO8" s="30">
        <f t="shared" si="0"/>
        <v>2424</v>
      </c>
      <c r="AP8" s="30">
        <v>88</v>
      </c>
      <c r="AQ8" s="30">
        <v>71</v>
      </c>
      <c r="AR8" s="30">
        <v>0</v>
      </c>
      <c r="AS8" s="30">
        <v>0</v>
      </c>
      <c r="AT8" s="30">
        <v>3227544</v>
      </c>
      <c r="AU8" s="30">
        <v>2309309</v>
      </c>
      <c r="AX8" s="41" t="s">
        <v>8</v>
      </c>
      <c r="AY8" s="45">
        <v>4000</v>
      </c>
      <c r="AZ8" s="45">
        <v>10500</v>
      </c>
      <c r="BA8" s="45">
        <v>50420</v>
      </c>
      <c r="BB8" s="45">
        <v>850</v>
      </c>
      <c r="BC8" s="45">
        <v>415</v>
      </c>
      <c r="BD8" s="45">
        <v>88</v>
      </c>
      <c r="BE8" s="45">
        <v>900</v>
      </c>
      <c r="BF8" s="45">
        <v>41</v>
      </c>
      <c r="BG8" s="45">
        <v>108</v>
      </c>
      <c r="BH8" s="45">
        <v>228</v>
      </c>
      <c r="BI8" s="45">
        <v>0</v>
      </c>
      <c r="BJ8" s="45">
        <v>0</v>
      </c>
      <c r="BK8" s="45">
        <v>307</v>
      </c>
      <c r="BL8" s="45">
        <v>2000</v>
      </c>
      <c r="BM8" s="45">
        <v>958</v>
      </c>
      <c r="BN8" s="45">
        <v>6230</v>
      </c>
      <c r="BO8" s="45">
        <v>0</v>
      </c>
      <c r="BP8" s="45">
        <v>0</v>
      </c>
      <c r="BQ8" s="45">
        <v>5000</v>
      </c>
      <c r="BR8" s="45">
        <v>2500</v>
      </c>
      <c r="BS8" s="45">
        <v>1200</v>
      </c>
      <c r="BT8" s="45"/>
      <c r="BU8" s="11"/>
      <c r="BV8" s="11"/>
      <c r="BW8" s="11"/>
      <c r="BX8" s="11"/>
      <c r="BY8" s="11"/>
    </row>
    <row r="9" spans="1:77" ht="21" customHeight="1">
      <c r="A9" s="17" t="s">
        <v>57</v>
      </c>
      <c r="B9" s="28">
        <v>39</v>
      </c>
      <c r="C9" s="28">
        <v>11744.8</v>
      </c>
      <c r="D9" s="28">
        <v>7</v>
      </c>
      <c r="E9" s="28">
        <v>2787.18</v>
      </c>
      <c r="F9" s="28">
        <v>0</v>
      </c>
      <c r="G9" s="28">
        <v>0</v>
      </c>
      <c r="H9" s="28">
        <v>25</v>
      </c>
      <c r="I9" s="28">
        <v>5872.1</v>
      </c>
      <c r="J9" s="28">
        <v>3</v>
      </c>
      <c r="K9" s="28">
        <v>4221.3999999999996</v>
      </c>
      <c r="L9" s="28">
        <v>7</v>
      </c>
      <c r="M9" s="28">
        <v>198</v>
      </c>
      <c r="N9" s="28">
        <v>1</v>
      </c>
      <c r="O9" s="28">
        <v>0</v>
      </c>
      <c r="P9" s="28">
        <v>269</v>
      </c>
      <c r="Q9" s="28">
        <v>137</v>
      </c>
      <c r="R9" s="28">
        <v>0</v>
      </c>
      <c r="S9" s="28">
        <v>99</v>
      </c>
      <c r="T9" s="28">
        <v>11</v>
      </c>
      <c r="U9" s="28">
        <v>0</v>
      </c>
      <c r="V9" s="29">
        <v>914939</v>
      </c>
      <c r="W9" s="15"/>
      <c r="X9" s="17" t="s">
        <v>57</v>
      </c>
      <c r="Y9" s="29">
        <v>0</v>
      </c>
      <c r="Z9" s="29">
        <v>0</v>
      </c>
      <c r="AA9" s="29">
        <v>0</v>
      </c>
      <c r="AB9" s="29">
        <v>0</v>
      </c>
      <c r="AC9" s="29">
        <v>3559433</v>
      </c>
      <c r="AD9" s="29">
        <v>548498</v>
      </c>
      <c r="AE9" s="29">
        <v>804308</v>
      </c>
      <c r="AF9" s="29">
        <v>801248</v>
      </c>
      <c r="AG9" s="29">
        <v>1318867</v>
      </c>
      <c r="AH9" s="29">
        <v>6644304</v>
      </c>
      <c r="AI9" s="29">
        <v>914939</v>
      </c>
      <c r="AJ9" s="29">
        <f t="shared" ref="AJ9:AJ16" si="2">SUBTOTAL(9,Y9:AI9)</f>
        <v>14591597</v>
      </c>
      <c r="AL9" s="17" t="s">
        <v>57</v>
      </c>
      <c r="AM9" s="29">
        <v>1731</v>
      </c>
      <c r="AN9" s="29">
        <v>1086</v>
      </c>
      <c r="AO9" s="29">
        <f t="shared" si="0"/>
        <v>2817</v>
      </c>
      <c r="AP9" s="29">
        <v>99</v>
      </c>
      <c r="AQ9" s="29">
        <v>125</v>
      </c>
      <c r="AR9" s="29">
        <v>1</v>
      </c>
      <c r="AS9" s="29">
        <v>0</v>
      </c>
      <c r="AT9" s="29">
        <v>7393614</v>
      </c>
      <c r="AU9" s="29">
        <v>5155543</v>
      </c>
      <c r="AX9" s="39" t="s">
        <v>57</v>
      </c>
      <c r="AY9" s="46">
        <v>5000</v>
      </c>
      <c r="AZ9" s="46">
        <v>11470</v>
      </c>
      <c r="BA9" s="46">
        <v>16145</v>
      </c>
      <c r="BB9" s="46">
        <v>1300</v>
      </c>
      <c r="BC9" s="46">
        <v>190</v>
      </c>
      <c r="BD9" s="46">
        <v>40</v>
      </c>
      <c r="BE9" s="46">
        <v>545</v>
      </c>
      <c r="BF9" s="46">
        <v>25</v>
      </c>
      <c r="BG9" s="46">
        <v>303</v>
      </c>
      <c r="BH9" s="46">
        <v>637</v>
      </c>
      <c r="BI9" s="46">
        <v>0</v>
      </c>
      <c r="BJ9" s="46">
        <v>0</v>
      </c>
      <c r="BK9" s="46">
        <v>2015</v>
      </c>
      <c r="BL9" s="46">
        <v>13100</v>
      </c>
      <c r="BM9" s="46">
        <v>1000</v>
      </c>
      <c r="BN9" s="46">
        <v>6500</v>
      </c>
      <c r="BO9" s="46">
        <v>0</v>
      </c>
      <c r="BP9" s="46">
        <v>0</v>
      </c>
      <c r="BQ9" s="46">
        <v>2500</v>
      </c>
      <c r="BR9" s="46">
        <v>2000</v>
      </c>
      <c r="BS9" s="46">
        <v>655</v>
      </c>
      <c r="BT9" s="46"/>
      <c r="BU9" s="11"/>
      <c r="BV9" s="11"/>
      <c r="BW9" s="11"/>
      <c r="BX9" s="11"/>
      <c r="BY9" s="11"/>
    </row>
    <row r="10" spans="1:77" ht="21" customHeight="1">
      <c r="A10" s="50" t="s">
        <v>82</v>
      </c>
      <c r="B10" s="54">
        <v>24</v>
      </c>
      <c r="C10" s="54">
        <v>9589.36</v>
      </c>
      <c r="D10" s="54">
        <v>8</v>
      </c>
      <c r="E10" s="54">
        <v>5561.74</v>
      </c>
      <c r="F10" s="54">
        <v>1</v>
      </c>
      <c r="G10" s="54">
        <v>0</v>
      </c>
      <c r="H10" s="54">
        <v>15</v>
      </c>
      <c r="I10" s="54">
        <v>3403.06</v>
      </c>
      <c r="J10" s="54">
        <v>4</v>
      </c>
      <c r="K10" s="54">
        <v>5769.2</v>
      </c>
      <c r="L10" s="54">
        <v>9</v>
      </c>
      <c r="M10" s="54">
        <v>149</v>
      </c>
      <c r="N10" s="54">
        <v>1</v>
      </c>
      <c r="O10" s="54">
        <v>0</v>
      </c>
      <c r="P10" s="54">
        <v>126</v>
      </c>
      <c r="Q10" s="54">
        <v>103</v>
      </c>
      <c r="R10" s="54">
        <v>0</v>
      </c>
      <c r="S10" s="54">
        <v>79</v>
      </c>
      <c r="T10" s="54">
        <v>9</v>
      </c>
      <c r="U10" s="54">
        <v>0</v>
      </c>
      <c r="V10" s="51">
        <v>740481</v>
      </c>
      <c r="W10" s="15"/>
      <c r="X10" s="50" t="s">
        <v>82</v>
      </c>
      <c r="Y10" s="51">
        <v>0</v>
      </c>
      <c r="Z10" s="51">
        <v>0</v>
      </c>
      <c r="AA10" s="51">
        <v>0</v>
      </c>
      <c r="AB10" s="51">
        <v>0</v>
      </c>
      <c r="AC10" s="51">
        <v>2926924</v>
      </c>
      <c r="AD10" s="51">
        <v>302294</v>
      </c>
      <c r="AE10" s="51">
        <v>468566</v>
      </c>
      <c r="AF10" s="51">
        <v>541966</v>
      </c>
      <c r="AG10" s="51">
        <v>1162067</v>
      </c>
      <c r="AH10" s="51">
        <v>4268437</v>
      </c>
      <c r="AI10" s="51">
        <v>740481</v>
      </c>
      <c r="AJ10" s="51">
        <f t="shared" si="2"/>
        <v>10410735</v>
      </c>
      <c r="AL10" s="50" t="s">
        <v>82</v>
      </c>
      <c r="AM10" s="51">
        <v>1371</v>
      </c>
      <c r="AN10" s="51">
        <v>909</v>
      </c>
      <c r="AO10" s="51">
        <f t="shared" si="0"/>
        <v>2280</v>
      </c>
      <c r="AP10" s="51">
        <v>79</v>
      </c>
      <c r="AQ10" s="51">
        <v>72</v>
      </c>
      <c r="AR10" s="51">
        <v>0</v>
      </c>
      <c r="AS10" s="51">
        <v>0</v>
      </c>
      <c r="AT10" s="51">
        <v>6079828</v>
      </c>
      <c r="AU10" s="51">
        <v>3884661</v>
      </c>
      <c r="AX10" s="52" t="s">
        <v>82</v>
      </c>
      <c r="AY10" s="53">
        <v>0</v>
      </c>
      <c r="AZ10" s="53">
        <v>10150</v>
      </c>
      <c r="BA10" s="53">
        <v>24500</v>
      </c>
      <c r="BB10" s="53">
        <v>1250</v>
      </c>
      <c r="BC10" s="53">
        <v>1030</v>
      </c>
      <c r="BD10" s="53">
        <v>220</v>
      </c>
      <c r="BE10" s="53">
        <v>645</v>
      </c>
      <c r="BF10" s="53">
        <v>30</v>
      </c>
      <c r="BG10" s="53">
        <v>157</v>
      </c>
      <c r="BH10" s="53">
        <v>330</v>
      </c>
      <c r="BI10" s="53">
        <v>600</v>
      </c>
      <c r="BJ10" s="53">
        <v>6</v>
      </c>
      <c r="BK10" s="53">
        <v>885</v>
      </c>
      <c r="BL10" s="53">
        <v>5750</v>
      </c>
      <c r="BM10" s="53">
        <v>1475</v>
      </c>
      <c r="BN10" s="53">
        <v>9600</v>
      </c>
      <c r="BO10" s="53">
        <v>0</v>
      </c>
      <c r="BP10" s="53">
        <v>0</v>
      </c>
      <c r="BQ10" s="53">
        <v>1000</v>
      </c>
      <c r="BR10" s="53">
        <v>850</v>
      </c>
      <c r="BS10" s="53">
        <v>250</v>
      </c>
      <c r="BT10" s="53"/>
      <c r="BU10" s="11"/>
      <c r="BV10" s="11"/>
      <c r="BW10" s="11"/>
      <c r="BX10" s="11"/>
      <c r="BY10" s="11"/>
    </row>
    <row r="11" spans="1:77" ht="21" customHeight="1">
      <c r="A11" s="19" t="s">
        <v>83</v>
      </c>
      <c r="B11" s="33">
        <v>35</v>
      </c>
      <c r="C11" s="33">
        <v>9836.81</v>
      </c>
      <c r="D11" s="33">
        <v>10</v>
      </c>
      <c r="E11" s="33">
        <v>4950.63</v>
      </c>
      <c r="F11" s="33">
        <v>0</v>
      </c>
      <c r="G11" s="33">
        <v>0</v>
      </c>
      <c r="H11" s="33">
        <v>26</v>
      </c>
      <c r="I11" s="33">
        <v>6488.96</v>
      </c>
      <c r="J11" s="33">
        <v>0</v>
      </c>
      <c r="K11" s="33">
        <v>0</v>
      </c>
      <c r="L11" s="33">
        <v>3</v>
      </c>
      <c r="M11" s="33">
        <v>189</v>
      </c>
      <c r="N11" s="33">
        <v>1</v>
      </c>
      <c r="O11" s="33">
        <v>0</v>
      </c>
      <c r="P11" s="33">
        <v>197</v>
      </c>
      <c r="Q11" s="33">
        <v>117</v>
      </c>
      <c r="R11" s="33">
        <v>0</v>
      </c>
      <c r="S11" s="33">
        <v>76</v>
      </c>
      <c r="T11" s="33">
        <v>3</v>
      </c>
      <c r="U11" s="33">
        <v>0</v>
      </c>
      <c r="V11" s="49">
        <v>544160</v>
      </c>
      <c r="W11" s="15"/>
      <c r="X11" s="19" t="s">
        <v>83</v>
      </c>
      <c r="Y11" s="49">
        <v>0</v>
      </c>
      <c r="Z11" s="49">
        <v>0</v>
      </c>
      <c r="AA11" s="49">
        <v>0</v>
      </c>
      <c r="AB11" s="49">
        <v>0</v>
      </c>
      <c r="AC11" s="49">
        <v>1369283</v>
      </c>
      <c r="AD11" s="49">
        <v>251803</v>
      </c>
      <c r="AE11" s="49">
        <v>658605</v>
      </c>
      <c r="AF11" s="49">
        <v>713785</v>
      </c>
      <c r="AG11" s="49">
        <v>864102</v>
      </c>
      <c r="AH11" s="49">
        <v>1750562</v>
      </c>
      <c r="AI11" s="49">
        <v>544160</v>
      </c>
      <c r="AJ11" s="49">
        <f t="shared" si="2"/>
        <v>6152300</v>
      </c>
      <c r="AL11" s="19" t="s">
        <v>83</v>
      </c>
      <c r="AM11" s="49">
        <v>1425</v>
      </c>
      <c r="AN11" s="49">
        <v>763</v>
      </c>
      <c r="AO11" s="49">
        <f t="shared" ref="AO11:AO16" si="3">SUBTOTAL(9,AM11:AN11)</f>
        <v>2188</v>
      </c>
      <c r="AP11" s="49">
        <v>76</v>
      </c>
      <c r="AQ11" s="49">
        <v>68</v>
      </c>
      <c r="AR11" s="49">
        <v>1</v>
      </c>
      <c r="AS11" s="49">
        <v>0</v>
      </c>
      <c r="AT11" s="49">
        <v>2406094</v>
      </c>
      <c r="AU11" s="49">
        <v>2037755</v>
      </c>
      <c r="AX11" s="39" t="s">
        <v>83</v>
      </c>
      <c r="AY11" s="46">
        <v>0</v>
      </c>
      <c r="AZ11" s="46">
        <v>6500</v>
      </c>
      <c r="BA11" s="46">
        <v>23625</v>
      </c>
      <c r="BB11" s="46">
        <v>500</v>
      </c>
      <c r="BC11" s="46">
        <v>1320</v>
      </c>
      <c r="BD11" s="46">
        <v>280</v>
      </c>
      <c r="BE11" s="46">
        <v>948</v>
      </c>
      <c r="BF11" s="46">
        <v>43</v>
      </c>
      <c r="BG11" s="46">
        <v>166</v>
      </c>
      <c r="BH11" s="46">
        <v>350</v>
      </c>
      <c r="BI11" s="46">
        <v>0</v>
      </c>
      <c r="BJ11" s="46">
        <v>0</v>
      </c>
      <c r="BK11" s="46">
        <v>543</v>
      </c>
      <c r="BL11" s="46">
        <v>3530</v>
      </c>
      <c r="BM11" s="46">
        <v>1753</v>
      </c>
      <c r="BN11" s="46">
        <v>11400</v>
      </c>
      <c r="BO11" s="46">
        <v>0</v>
      </c>
      <c r="BP11" s="46">
        <v>0</v>
      </c>
      <c r="BQ11" s="46">
        <v>0</v>
      </c>
      <c r="BR11" s="46">
        <v>150</v>
      </c>
      <c r="BS11" s="46">
        <v>100</v>
      </c>
      <c r="BT11" s="46"/>
      <c r="BU11" s="11"/>
      <c r="BV11" s="11"/>
      <c r="BW11" s="11"/>
      <c r="BX11" s="11"/>
      <c r="BY11" s="11"/>
    </row>
    <row r="12" spans="1:77" ht="21" customHeight="1">
      <c r="A12" s="50" t="s">
        <v>84</v>
      </c>
      <c r="B12" s="50">
        <v>32</v>
      </c>
      <c r="C12" s="50">
        <v>13535.6</v>
      </c>
      <c r="D12" s="50">
        <v>3</v>
      </c>
      <c r="E12" s="50">
        <v>1252.55</v>
      </c>
      <c r="F12" s="50">
        <v>2</v>
      </c>
      <c r="G12" s="50">
        <v>0</v>
      </c>
      <c r="H12" s="50">
        <v>20</v>
      </c>
      <c r="I12" s="50">
        <v>4200.8999999999996</v>
      </c>
      <c r="J12" s="50">
        <v>0</v>
      </c>
      <c r="K12" s="50">
        <v>0</v>
      </c>
      <c r="L12" s="50">
        <v>3</v>
      </c>
      <c r="M12" s="50">
        <v>111</v>
      </c>
      <c r="N12" s="50">
        <v>0</v>
      </c>
      <c r="O12" s="50">
        <v>0</v>
      </c>
      <c r="P12" s="50">
        <v>159</v>
      </c>
      <c r="Q12" s="50">
        <v>138</v>
      </c>
      <c r="R12" s="50">
        <v>0</v>
      </c>
      <c r="S12" s="50">
        <v>73</v>
      </c>
      <c r="T12" s="50">
        <v>0</v>
      </c>
      <c r="U12" s="50">
        <v>0</v>
      </c>
      <c r="V12" s="57">
        <v>684650</v>
      </c>
      <c r="W12" s="15"/>
      <c r="X12" s="50" t="s">
        <v>84</v>
      </c>
      <c r="Y12" s="50">
        <v>0</v>
      </c>
      <c r="Z12" s="50">
        <v>0</v>
      </c>
      <c r="AA12" s="50">
        <v>0</v>
      </c>
      <c r="AB12" s="50">
        <v>0</v>
      </c>
      <c r="AC12" s="50">
        <v>3604526</v>
      </c>
      <c r="AD12" s="50">
        <v>177241</v>
      </c>
      <c r="AE12" s="50">
        <v>727515</v>
      </c>
      <c r="AF12" s="50">
        <v>779081</v>
      </c>
      <c r="AG12" s="50">
        <v>1111931</v>
      </c>
      <c r="AH12" s="50">
        <v>1565467</v>
      </c>
      <c r="AI12" s="50">
        <v>684650</v>
      </c>
      <c r="AJ12" s="51">
        <f t="shared" si="2"/>
        <v>8650411</v>
      </c>
      <c r="AL12" s="18" t="s">
        <v>85</v>
      </c>
      <c r="AM12" s="55">
        <v>1371</v>
      </c>
      <c r="AN12" s="55">
        <v>618</v>
      </c>
      <c r="AO12" s="55">
        <f t="shared" si="3"/>
        <v>1989</v>
      </c>
      <c r="AP12" s="55">
        <v>73</v>
      </c>
      <c r="AQ12" s="55">
        <v>68</v>
      </c>
      <c r="AR12" s="55">
        <v>1</v>
      </c>
      <c r="AS12" s="55">
        <v>0</v>
      </c>
      <c r="AT12" s="55">
        <v>5438800</v>
      </c>
      <c r="AU12" s="55">
        <v>4051847</v>
      </c>
      <c r="AX12" s="52" t="s">
        <v>84</v>
      </c>
      <c r="AY12" s="53">
        <v>0</v>
      </c>
      <c r="AZ12" s="53">
        <v>9750</v>
      </c>
      <c r="BA12" s="53">
        <v>24000</v>
      </c>
      <c r="BB12" s="53">
        <v>600</v>
      </c>
      <c r="BC12" s="53">
        <v>1100</v>
      </c>
      <c r="BD12" s="53">
        <v>234</v>
      </c>
      <c r="BE12" s="53">
        <v>1050</v>
      </c>
      <c r="BF12" s="53">
        <v>48</v>
      </c>
      <c r="BG12" s="53">
        <v>233</v>
      </c>
      <c r="BH12" s="53">
        <v>490</v>
      </c>
      <c r="BI12" s="53">
        <v>660</v>
      </c>
      <c r="BJ12" s="53">
        <v>6</v>
      </c>
      <c r="BK12" s="53">
        <v>1340</v>
      </c>
      <c r="BL12" s="53">
        <v>8715</v>
      </c>
      <c r="BM12" s="53">
        <v>3800</v>
      </c>
      <c r="BN12" s="53">
        <v>24700</v>
      </c>
      <c r="BO12" s="53">
        <v>0</v>
      </c>
      <c r="BP12" s="53">
        <v>0</v>
      </c>
      <c r="BQ12" s="53">
        <v>860</v>
      </c>
      <c r="BR12" s="53">
        <v>750</v>
      </c>
      <c r="BS12" s="53">
        <v>520</v>
      </c>
      <c r="BT12" s="53"/>
      <c r="BU12" s="11"/>
      <c r="BV12" s="11"/>
      <c r="BW12" s="11"/>
      <c r="BX12" s="11"/>
      <c r="BY12" s="11"/>
    </row>
    <row r="13" spans="1:77" ht="21" customHeight="1">
      <c r="A13" s="19" t="s">
        <v>86</v>
      </c>
      <c r="B13" s="19">
        <v>16</v>
      </c>
      <c r="C13" s="19">
        <v>4661.6499999999996</v>
      </c>
      <c r="D13" s="19">
        <v>6</v>
      </c>
      <c r="E13" s="19">
        <v>3099.18</v>
      </c>
      <c r="F13" s="19">
        <v>0</v>
      </c>
      <c r="G13" s="19">
        <v>0</v>
      </c>
      <c r="H13" s="19">
        <v>12</v>
      </c>
      <c r="I13" s="19">
        <v>3535.2</v>
      </c>
      <c r="J13" s="19">
        <v>1</v>
      </c>
      <c r="K13" s="19">
        <v>202</v>
      </c>
      <c r="L13" s="19">
        <v>1</v>
      </c>
      <c r="M13" s="19">
        <v>148</v>
      </c>
      <c r="N13" s="19">
        <v>0</v>
      </c>
      <c r="O13" s="19">
        <v>0</v>
      </c>
      <c r="P13" s="19">
        <v>103</v>
      </c>
      <c r="Q13" s="19">
        <v>167</v>
      </c>
      <c r="R13" s="19">
        <v>0</v>
      </c>
      <c r="S13" s="19">
        <v>102</v>
      </c>
      <c r="T13" s="19">
        <v>3</v>
      </c>
      <c r="U13" s="19">
        <v>0</v>
      </c>
      <c r="V13" s="56">
        <v>827250</v>
      </c>
      <c r="W13" s="15"/>
      <c r="X13" s="19" t="s">
        <v>86</v>
      </c>
      <c r="Y13" s="19">
        <v>0</v>
      </c>
      <c r="Z13" s="19">
        <v>0</v>
      </c>
      <c r="AA13" s="19">
        <v>0</v>
      </c>
      <c r="AB13" s="19">
        <v>0</v>
      </c>
      <c r="AC13" s="19">
        <v>2985813</v>
      </c>
      <c r="AD13" s="19">
        <v>287865</v>
      </c>
      <c r="AE13" s="19">
        <v>484360</v>
      </c>
      <c r="AF13" s="19">
        <v>604672</v>
      </c>
      <c r="AG13" s="19">
        <v>1212741</v>
      </c>
      <c r="AH13" s="19">
        <v>1930745</v>
      </c>
      <c r="AI13" s="19">
        <v>6363580</v>
      </c>
      <c r="AJ13" s="19">
        <f t="shared" si="2"/>
        <v>13869776</v>
      </c>
      <c r="AL13" s="19" t="s">
        <v>86</v>
      </c>
      <c r="AM13" s="19">
        <v>1210</v>
      </c>
      <c r="AN13" s="19">
        <v>551</v>
      </c>
      <c r="AO13" s="19">
        <f t="shared" si="3"/>
        <v>1761</v>
      </c>
      <c r="AP13" s="19">
        <v>102</v>
      </c>
      <c r="AQ13" s="19">
        <v>71</v>
      </c>
      <c r="AR13" s="19">
        <v>0</v>
      </c>
      <c r="AS13" s="19">
        <v>1</v>
      </c>
      <c r="AT13" s="56">
        <v>9128781</v>
      </c>
      <c r="AU13" s="56">
        <v>3830176</v>
      </c>
      <c r="AX13" s="39" t="s">
        <v>86</v>
      </c>
      <c r="AY13" s="39">
        <v>0</v>
      </c>
      <c r="AZ13" s="46">
        <v>1750</v>
      </c>
      <c r="BA13" s="46">
        <v>25000</v>
      </c>
      <c r="BB13" s="46">
        <v>1200</v>
      </c>
      <c r="BC13" s="46">
        <v>2790</v>
      </c>
      <c r="BD13" s="46">
        <v>593</v>
      </c>
      <c r="BE13" s="46">
        <v>0</v>
      </c>
      <c r="BF13" s="46">
        <v>0</v>
      </c>
      <c r="BG13" s="46">
        <v>235</v>
      </c>
      <c r="BH13" s="46">
        <v>495</v>
      </c>
      <c r="BI13" s="46">
        <v>5280</v>
      </c>
      <c r="BJ13" s="46">
        <v>48</v>
      </c>
      <c r="BK13" s="46">
        <v>1023</v>
      </c>
      <c r="BL13" s="46">
        <v>6650</v>
      </c>
      <c r="BM13" s="46">
        <v>384</v>
      </c>
      <c r="BN13" s="46">
        <v>2500</v>
      </c>
      <c r="BO13" s="46">
        <v>0</v>
      </c>
      <c r="BP13" s="46">
        <v>0</v>
      </c>
      <c r="BQ13" s="46">
        <v>1500</v>
      </c>
      <c r="BR13" s="46">
        <v>1500</v>
      </c>
      <c r="BS13" s="46">
        <v>800</v>
      </c>
      <c r="BT13" s="46">
        <v>35000</v>
      </c>
      <c r="BU13" s="11"/>
      <c r="BV13" s="11"/>
      <c r="BW13" s="11"/>
      <c r="BX13" s="11"/>
      <c r="BY13" s="11"/>
    </row>
    <row r="14" spans="1:77" ht="21" customHeight="1">
      <c r="A14" s="50" t="s">
        <v>87</v>
      </c>
      <c r="B14" s="50">
        <v>25</v>
      </c>
      <c r="C14" s="50">
        <v>7382.36</v>
      </c>
      <c r="D14" s="50">
        <v>10</v>
      </c>
      <c r="E14" s="50">
        <v>3662.83</v>
      </c>
      <c r="F14" s="50">
        <v>0</v>
      </c>
      <c r="G14" s="50">
        <v>0</v>
      </c>
      <c r="H14" s="50">
        <v>12</v>
      </c>
      <c r="I14" s="50">
        <v>2758.6</v>
      </c>
      <c r="J14" s="50">
        <v>5</v>
      </c>
      <c r="K14" s="50">
        <v>2506.64</v>
      </c>
      <c r="L14" s="50">
        <v>7</v>
      </c>
      <c r="M14" s="50">
        <v>78</v>
      </c>
      <c r="N14" s="50">
        <v>0</v>
      </c>
      <c r="O14" s="50">
        <v>0</v>
      </c>
      <c r="P14" s="50">
        <v>91</v>
      </c>
      <c r="Q14" s="50">
        <v>136</v>
      </c>
      <c r="R14" s="50">
        <v>0</v>
      </c>
      <c r="S14" s="50">
        <v>112</v>
      </c>
      <c r="T14" s="50">
        <v>0</v>
      </c>
      <c r="U14" s="50">
        <v>0</v>
      </c>
      <c r="V14" s="57">
        <v>1480026</v>
      </c>
      <c r="W14" s="15"/>
      <c r="X14" s="50" t="s">
        <v>87</v>
      </c>
      <c r="Y14" s="50">
        <v>0</v>
      </c>
      <c r="Z14" s="50">
        <v>0</v>
      </c>
      <c r="AA14" s="50">
        <v>0</v>
      </c>
      <c r="AB14" s="50">
        <v>0</v>
      </c>
      <c r="AC14" s="50">
        <v>4261489</v>
      </c>
      <c r="AD14" s="50">
        <v>223636</v>
      </c>
      <c r="AE14" s="50">
        <v>624531</v>
      </c>
      <c r="AF14" s="50">
        <v>732400</v>
      </c>
      <c r="AG14" s="50">
        <v>2040787</v>
      </c>
      <c r="AH14" s="50">
        <v>2363740</v>
      </c>
      <c r="AI14" s="50">
        <v>1480026</v>
      </c>
      <c r="AJ14" s="50">
        <f t="shared" si="2"/>
        <v>11726609</v>
      </c>
      <c r="AL14" s="18" t="s">
        <v>87</v>
      </c>
      <c r="AM14" s="18">
        <v>1274</v>
      </c>
      <c r="AN14" s="18">
        <v>600</v>
      </c>
      <c r="AO14" s="50">
        <f t="shared" si="3"/>
        <v>1874</v>
      </c>
      <c r="AP14" s="18">
        <v>112</v>
      </c>
      <c r="AQ14" s="18">
        <v>68</v>
      </c>
      <c r="AR14" s="18">
        <v>0</v>
      </c>
      <c r="AS14" s="18">
        <v>1</v>
      </c>
      <c r="AT14" s="55">
        <v>5925514</v>
      </c>
      <c r="AU14" s="55">
        <v>5279849</v>
      </c>
      <c r="AX14" s="52" t="s">
        <v>87</v>
      </c>
      <c r="AY14" s="52">
        <v>0</v>
      </c>
      <c r="AZ14" s="53">
        <v>1500</v>
      </c>
      <c r="BA14" s="53">
        <v>20472</v>
      </c>
      <c r="BB14" s="53">
        <v>993</v>
      </c>
      <c r="BC14" s="53">
        <v>1306</v>
      </c>
      <c r="BD14" s="53">
        <v>225</v>
      </c>
      <c r="BE14" s="53">
        <v>0</v>
      </c>
      <c r="BF14" s="53">
        <v>0</v>
      </c>
      <c r="BG14" s="53">
        <v>215</v>
      </c>
      <c r="BH14" s="53">
        <v>400</v>
      </c>
      <c r="BI14" s="53">
        <v>0</v>
      </c>
      <c r="BJ14" s="53">
        <v>0</v>
      </c>
      <c r="BK14" s="53">
        <v>224</v>
      </c>
      <c r="BL14" s="53">
        <v>1872</v>
      </c>
      <c r="BM14" s="53">
        <v>0</v>
      </c>
      <c r="BN14" s="53">
        <v>0</v>
      </c>
      <c r="BO14" s="53">
        <v>0</v>
      </c>
      <c r="BP14" s="53">
        <v>0</v>
      </c>
      <c r="BQ14" s="53">
        <v>193</v>
      </c>
      <c r="BR14" s="53">
        <v>250</v>
      </c>
      <c r="BS14" s="53">
        <v>200</v>
      </c>
      <c r="BT14" s="53">
        <v>45000</v>
      </c>
      <c r="BU14" s="11"/>
      <c r="BV14" s="11"/>
      <c r="BW14" s="11"/>
      <c r="BX14" s="11"/>
      <c r="BY14" s="11"/>
    </row>
    <row r="15" spans="1:77" ht="21" customHeight="1">
      <c r="A15" s="50" t="s">
        <v>88</v>
      </c>
      <c r="B15" s="50">
        <v>23</v>
      </c>
      <c r="C15" s="50">
        <v>8173.19</v>
      </c>
      <c r="D15" s="50">
        <v>11</v>
      </c>
      <c r="E15" s="50">
        <v>7469.86</v>
      </c>
      <c r="F15" s="50">
        <v>2</v>
      </c>
      <c r="G15" s="50">
        <v>0</v>
      </c>
      <c r="H15" s="50">
        <v>14</v>
      </c>
      <c r="I15" s="50">
        <v>2993.39</v>
      </c>
      <c r="J15" s="50">
        <v>3</v>
      </c>
      <c r="K15" s="50">
        <v>760</v>
      </c>
      <c r="L15" s="50">
        <v>7</v>
      </c>
      <c r="M15" s="50">
        <v>98</v>
      </c>
      <c r="N15" s="50">
        <v>1</v>
      </c>
      <c r="O15" s="50">
        <v>0</v>
      </c>
      <c r="P15" s="50">
        <v>73</v>
      </c>
      <c r="Q15" s="50">
        <v>205</v>
      </c>
      <c r="R15" s="50">
        <v>0</v>
      </c>
      <c r="S15" s="50">
        <v>51</v>
      </c>
      <c r="T15" s="50">
        <v>2</v>
      </c>
      <c r="U15" s="50">
        <v>0</v>
      </c>
      <c r="V15" s="57">
        <v>2069384</v>
      </c>
      <c r="W15" s="15"/>
      <c r="X15" s="50" t="s">
        <v>88</v>
      </c>
      <c r="Y15" s="50">
        <v>0</v>
      </c>
      <c r="Z15" s="50">
        <v>0</v>
      </c>
      <c r="AA15" s="50">
        <v>0</v>
      </c>
      <c r="AB15" s="50">
        <v>0</v>
      </c>
      <c r="AC15" s="50">
        <v>6775231</v>
      </c>
      <c r="AD15" s="50">
        <v>561267</v>
      </c>
      <c r="AE15" s="50">
        <v>1298845</v>
      </c>
      <c r="AF15" s="50">
        <v>1636781</v>
      </c>
      <c r="AG15" s="50">
        <v>2748090</v>
      </c>
      <c r="AH15" s="50">
        <v>3767770</v>
      </c>
      <c r="AI15" s="50">
        <v>2069384</v>
      </c>
      <c r="AJ15" s="50">
        <f t="shared" si="2"/>
        <v>18857368</v>
      </c>
      <c r="AL15" s="58" t="s">
        <v>88</v>
      </c>
      <c r="AM15" s="58">
        <v>1503</v>
      </c>
      <c r="AN15" s="58">
        <v>631</v>
      </c>
      <c r="AO15" s="50">
        <f t="shared" si="3"/>
        <v>2134</v>
      </c>
      <c r="AP15" s="58">
        <v>81</v>
      </c>
      <c r="AQ15" s="58">
        <v>74</v>
      </c>
      <c r="AR15" s="58">
        <v>1</v>
      </c>
      <c r="AS15" s="58">
        <v>1</v>
      </c>
      <c r="AT15" s="59">
        <v>10199369</v>
      </c>
      <c r="AU15" s="59">
        <v>8791801</v>
      </c>
      <c r="AX15" s="52" t="s">
        <v>88</v>
      </c>
      <c r="AY15" s="52">
        <v>0</v>
      </c>
      <c r="AZ15" s="53">
        <v>2500</v>
      </c>
      <c r="BA15" s="53">
        <v>11050</v>
      </c>
      <c r="BB15" s="53">
        <v>0</v>
      </c>
      <c r="BC15" s="53">
        <v>207</v>
      </c>
      <c r="BD15" s="53">
        <v>44</v>
      </c>
      <c r="BE15" s="53">
        <v>0</v>
      </c>
      <c r="BF15" s="53">
        <v>0</v>
      </c>
      <c r="BG15" s="53">
        <v>180</v>
      </c>
      <c r="BH15" s="53">
        <v>380</v>
      </c>
      <c r="BI15" s="53">
        <v>660</v>
      </c>
      <c r="BJ15" s="53">
        <v>6</v>
      </c>
      <c r="BK15" s="53">
        <v>85</v>
      </c>
      <c r="BL15" s="53">
        <v>550</v>
      </c>
      <c r="BM15" s="53">
        <v>0</v>
      </c>
      <c r="BN15" s="53">
        <v>0</v>
      </c>
      <c r="BO15" s="53">
        <v>0</v>
      </c>
      <c r="BP15" s="53">
        <v>0</v>
      </c>
      <c r="BQ15" s="53">
        <v>50</v>
      </c>
      <c r="BR15" s="53">
        <v>50</v>
      </c>
      <c r="BS15" s="53">
        <v>0</v>
      </c>
      <c r="BT15" s="53">
        <v>55000</v>
      </c>
      <c r="BU15" s="11"/>
      <c r="BV15" s="11"/>
      <c r="BW15" s="11"/>
      <c r="BX15" s="11"/>
      <c r="BY15" s="11"/>
    </row>
    <row r="16" spans="1:77" ht="21" customHeight="1">
      <c r="A16" s="50" t="s">
        <v>91</v>
      </c>
      <c r="B16" s="50">
        <v>70</v>
      </c>
      <c r="C16" s="50">
        <v>23488.53</v>
      </c>
      <c r="D16" s="50">
        <v>16</v>
      </c>
      <c r="E16" s="50">
        <v>14337.36</v>
      </c>
      <c r="F16" s="50">
        <v>1</v>
      </c>
      <c r="G16" s="50">
        <v>0</v>
      </c>
      <c r="H16" s="50">
        <v>38</v>
      </c>
      <c r="I16" s="50">
        <v>9416.64</v>
      </c>
      <c r="J16" s="50">
        <v>3</v>
      </c>
      <c r="K16" s="50">
        <v>504</v>
      </c>
      <c r="L16" s="50">
        <v>5</v>
      </c>
      <c r="M16" s="50">
        <v>120</v>
      </c>
      <c r="N16" s="50">
        <v>2</v>
      </c>
      <c r="O16" s="50">
        <v>0</v>
      </c>
      <c r="P16" s="50">
        <v>113</v>
      </c>
      <c r="Q16" s="50">
        <v>186</v>
      </c>
      <c r="R16" s="50">
        <v>0</v>
      </c>
      <c r="S16" s="50">
        <v>41</v>
      </c>
      <c r="T16" s="50">
        <v>2</v>
      </c>
      <c r="U16" s="50">
        <v>0</v>
      </c>
      <c r="V16" s="57">
        <v>2671659</v>
      </c>
      <c r="W16" s="15"/>
      <c r="X16" s="50" t="s">
        <v>91</v>
      </c>
      <c r="Y16" s="50">
        <v>0</v>
      </c>
      <c r="Z16" s="50">
        <v>0</v>
      </c>
      <c r="AA16" s="50">
        <v>0</v>
      </c>
      <c r="AB16" s="50">
        <v>0</v>
      </c>
      <c r="AC16" s="50">
        <v>10339961</v>
      </c>
      <c r="AD16" s="50">
        <v>616878</v>
      </c>
      <c r="AE16" s="50">
        <v>795783</v>
      </c>
      <c r="AF16" s="50">
        <v>1430256</v>
      </c>
      <c r="AG16" s="50">
        <v>2949451</v>
      </c>
      <c r="AH16" s="50">
        <v>5326472</v>
      </c>
      <c r="AI16" s="50">
        <v>2671659</v>
      </c>
      <c r="AJ16" s="50">
        <f t="shared" si="2"/>
        <v>24130460</v>
      </c>
      <c r="AL16" s="58" t="s">
        <v>91</v>
      </c>
      <c r="AM16" s="58">
        <v>1757</v>
      </c>
      <c r="AN16" s="58">
        <v>986</v>
      </c>
      <c r="AO16" s="50">
        <f t="shared" si="3"/>
        <v>2743</v>
      </c>
      <c r="AP16" s="58">
        <v>41</v>
      </c>
      <c r="AQ16" s="58">
        <v>76</v>
      </c>
      <c r="AR16" s="58">
        <v>1</v>
      </c>
      <c r="AS16" s="58">
        <v>0</v>
      </c>
      <c r="AT16" s="59">
        <v>7515009</v>
      </c>
      <c r="AU16" s="59">
        <v>6171666</v>
      </c>
      <c r="AX16" s="52" t="s">
        <v>91</v>
      </c>
      <c r="AY16" s="52">
        <v>0</v>
      </c>
      <c r="AZ16" s="53">
        <v>3000</v>
      </c>
      <c r="BA16" s="53">
        <v>10100</v>
      </c>
      <c r="BB16" s="53">
        <v>0</v>
      </c>
      <c r="BC16" s="53">
        <v>130</v>
      </c>
      <c r="BD16" s="53">
        <v>28</v>
      </c>
      <c r="BE16" s="53">
        <v>120</v>
      </c>
      <c r="BF16" s="53">
        <v>6</v>
      </c>
      <c r="BG16" s="53">
        <v>180</v>
      </c>
      <c r="BH16" s="53">
        <v>380</v>
      </c>
      <c r="BI16" s="53">
        <v>0</v>
      </c>
      <c r="BJ16" s="53">
        <v>0</v>
      </c>
      <c r="BK16" s="53">
        <v>80</v>
      </c>
      <c r="BL16" s="53">
        <v>520</v>
      </c>
      <c r="BM16" s="53">
        <v>0</v>
      </c>
      <c r="BN16" s="53">
        <v>0</v>
      </c>
      <c r="BO16" s="53">
        <v>0</v>
      </c>
      <c r="BP16" s="53">
        <v>0</v>
      </c>
      <c r="BQ16" s="53">
        <v>50</v>
      </c>
      <c r="BR16" s="53">
        <v>300</v>
      </c>
      <c r="BS16" s="53">
        <v>200</v>
      </c>
      <c r="BT16" s="53">
        <v>62000</v>
      </c>
      <c r="BU16" s="11"/>
      <c r="BV16" s="11"/>
      <c r="BW16" s="11"/>
      <c r="BX16" s="11"/>
      <c r="BY16" s="11"/>
    </row>
    <row r="17" spans="1:77" ht="19.5" customHeight="1">
      <c r="A17" s="19" t="s">
        <v>4</v>
      </c>
      <c r="B17" s="33">
        <f>SUBTOTAL(9,B5:B16)</f>
        <v>441</v>
      </c>
      <c r="C17" s="33">
        <f>SUBTOTAL(9,C5:C16)</f>
        <v>144595.18</v>
      </c>
      <c r="D17" s="33">
        <f t="shared" ref="D17:V17" si="4">SUBTOTAL(9,D5:D16)</f>
        <v>105</v>
      </c>
      <c r="E17" s="33">
        <f t="shared" si="4"/>
        <v>64393.530000000006</v>
      </c>
      <c r="F17" s="33">
        <f t="shared" si="4"/>
        <v>12</v>
      </c>
      <c r="G17" s="33">
        <f t="shared" si="4"/>
        <v>0</v>
      </c>
      <c r="H17" s="33">
        <f t="shared" si="4"/>
        <v>274</v>
      </c>
      <c r="I17" s="33">
        <f t="shared" si="4"/>
        <v>67078.42</v>
      </c>
      <c r="J17" s="33">
        <f t="shared" si="4"/>
        <v>28</v>
      </c>
      <c r="K17" s="33">
        <f t="shared" si="4"/>
        <v>25091.78</v>
      </c>
      <c r="L17" s="33">
        <f t="shared" si="4"/>
        <v>76</v>
      </c>
      <c r="M17" s="33">
        <f t="shared" si="4"/>
        <v>2243</v>
      </c>
      <c r="N17" s="33">
        <f t="shared" si="4"/>
        <v>11</v>
      </c>
      <c r="O17" s="33">
        <f t="shared" si="4"/>
        <v>0</v>
      </c>
      <c r="P17" s="33">
        <f t="shared" si="4"/>
        <v>1667</v>
      </c>
      <c r="Q17" s="33">
        <f t="shared" si="4"/>
        <v>1683</v>
      </c>
      <c r="R17" s="33">
        <f t="shared" si="4"/>
        <v>0</v>
      </c>
      <c r="S17" s="33">
        <f t="shared" si="4"/>
        <v>893</v>
      </c>
      <c r="T17" s="33">
        <f t="shared" si="4"/>
        <v>54</v>
      </c>
      <c r="U17" s="33">
        <f t="shared" si="4"/>
        <v>0</v>
      </c>
      <c r="V17" s="33">
        <f t="shared" si="4"/>
        <v>17548840</v>
      </c>
      <c r="W17" s="23"/>
      <c r="X17" s="27" t="s">
        <v>6</v>
      </c>
      <c r="Y17" s="33">
        <f>SUBTOTAL(9,Y5:Y16)</f>
        <v>0</v>
      </c>
      <c r="Z17" s="33">
        <f t="shared" ref="Z17:AI17" si="5">SUBTOTAL(9,Z5:Z16)</f>
        <v>0</v>
      </c>
      <c r="AA17" s="33">
        <f t="shared" si="5"/>
        <v>0</v>
      </c>
      <c r="AB17" s="33">
        <f t="shared" si="5"/>
        <v>0</v>
      </c>
      <c r="AC17" s="33">
        <f t="shared" si="5"/>
        <v>45221352</v>
      </c>
      <c r="AD17" s="33">
        <f t="shared" si="5"/>
        <v>4675689</v>
      </c>
      <c r="AE17" s="33">
        <f t="shared" si="5"/>
        <v>8461869</v>
      </c>
      <c r="AF17" s="33">
        <f t="shared" si="5"/>
        <v>9803266</v>
      </c>
      <c r="AG17" s="33">
        <f t="shared" si="5"/>
        <v>18003913</v>
      </c>
      <c r="AH17" s="33">
        <f t="shared" si="5"/>
        <v>38980334</v>
      </c>
      <c r="AI17" s="33">
        <f t="shared" si="5"/>
        <v>16785291</v>
      </c>
      <c r="AJ17" s="33">
        <f>AJ5+AJ6+AJ7+AJ8+AJ9+AJ10+AJ11+AJ12+AJ13+AJ14+AJ15+AJ16+AJ16</f>
        <v>166062174</v>
      </c>
      <c r="AL17" s="19" t="s">
        <v>4</v>
      </c>
      <c r="AM17" s="33">
        <f>SUBTOTAL(9,AM5:AM16)</f>
        <v>17967</v>
      </c>
      <c r="AN17" s="33">
        <f t="shared" ref="AN17:AU17" si="6">SUBTOTAL(9,AN5:AN16)</f>
        <v>10254</v>
      </c>
      <c r="AO17" s="33">
        <f>AO5+AO6+AO7+AO8+AO9+AO10+AO11+AO12+AO13+AO14+AO15+AO16</f>
        <v>28221</v>
      </c>
      <c r="AP17" s="33">
        <f t="shared" si="6"/>
        <v>923</v>
      </c>
      <c r="AQ17" s="33">
        <f t="shared" si="6"/>
        <v>882</v>
      </c>
      <c r="AR17" s="33">
        <f t="shared" si="6"/>
        <v>7</v>
      </c>
      <c r="AS17" s="33">
        <f t="shared" si="6"/>
        <v>6</v>
      </c>
      <c r="AT17" s="33">
        <f t="shared" si="6"/>
        <v>72557014</v>
      </c>
      <c r="AU17" s="33">
        <f t="shared" si="6"/>
        <v>53240277</v>
      </c>
      <c r="AX17" s="39" t="s">
        <v>80</v>
      </c>
      <c r="AY17" s="46">
        <f>SUBTOTAL(9,AY5:AY16)</f>
        <v>27520</v>
      </c>
      <c r="AZ17" s="46">
        <f t="shared" ref="AZ17:BS17" si="7">SUBTOTAL(9,AZ5:AZ16)</f>
        <v>91700</v>
      </c>
      <c r="BA17" s="46">
        <f t="shared" si="7"/>
        <v>277897</v>
      </c>
      <c r="BB17" s="46">
        <f t="shared" si="7"/>
        <v>15043</v>
      </c>
      <c r="BC17" s="46">
        <f t="shared" si="7"/>
        <v>10778</v>
      </c>
      <c r="BD17" s="46">
        <f t="shared" si="7"/>
        <v>2240</v>
      </c>
      <c r="BE17" s="46">
        <f t="shared" si="7"/>
        <v>8263</v>
      </c>
      <c r="BF17" s="46">
        <f t="shared" si="7"/>
        <v>377.5</v>
      </c>
      <c r="BG17" s="46">
        <f t="shared" si="7"/>
        <v>2768</v>
      </c>
      <c r="BH17" s="46">
        <f t="shared" si="7"/>
        <v>5775</v>
      </c>
      <c r="BI17" s="46">
        <f t="shared" si="7"/>
        <v>25300</v>
      </c>
      <c r="BJ17" s="46">
        <f t="shared" si="7"/>
        <v>247</v>
      </c>
      <c r="BK17" s="46">
        <f t="shared" si="7"/>
        <v>11565</v>
      </c>
      <c r="BL17" s="46">
        <f t="shared" si="7"/>
        <v>75607</v>
      </c>
      <c r="BM17" s="46">
        <f t="shared" si="7"/>
        <v>9370</v>
      </c>
      <c r="BN17" s="46">
        <f t="shared" si="7"/>
        <v>60930</v>
      </c>
      <c r="BO17" s="46">
        <f t="shared" si="7"/>
        <v>0</v>
      </c>
      <c r="BP17" s="46">
        <f t="shared" si="7"/>
        <v>0</v>
      </c>
      <c r="BQ17" s="46">
        <f t="shared" si="7"/>
        <v>23123</v>
      </c>
      <c r="BR17" s="46">
        <f t="shared" si="7"/>
        <v>15850</v>
      </c>
      <c r="BS17" s="46">
        <f t="shared" si="7"/>
        <v>8425</v>
      </c>
      <c r="BT17" s="46">
        <f>SUBTOTAL(9,BT5:BT16)</f>
        <v>197000</v>
      </c>
      <c r="BU17" s="11"/>
      <c r="BV17" s="11"/>
      <c r="BW17" s="11"/>
      <c r="BX17" s="11"/>
      <c r="BY17" s="11"/>
    </row>
    <row r="18" spans="1:77" ht="21" customHeight="1"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BM18" s="1"/>
      <c r="BN18" s="1"/>
      <c r="BO18" s="1"/>
      <c r="BP18" s="1"/>
      <c r="BQ18" s="1"/>
      <c r="BR18" s="1"/>
      <c r="BS18" s="1"/>
    </row>
    <row r="19" spans="1:77" ht="30" customHeight="1">
      <c r="BM19" s="1"/>
      <c r="BN19" s="1"/>
      <c r="BO19" s="1"/>
      <c r="BP19" s="1"/>
      <c r="BQ19" s="1"/>
      <c r="BR19" s="1"/>
      <c r="BS19" s="1"/>
    </row>
    <row r="20" spans="1:77" ht="27.75" customHeight="1">
      <c r="S20" s="6"/>
      <c r="T20" s="3"/>
      <c r="U20" s="3"/>
      <c r="BM20" s="1"/>
      <c r="BN20" s="1"/>
      <c r="BO20" s="1"/>
      <c r="BP20" s="1"/>
      <c r="BQ20" s="1"/>
      <c r="BR20" s="1"/>
      <c r="BS20" s="1"/>
    </row>
    <row r="21" spans="1:77" ht="23.25" customHeight="1">
      <c r="S21" s="7"/>
      <c r="T21" s="4"/>
      <c r="U21" s="73"/>
      <c r="V21" s="73"/>
      <c r="W21" s="13"/>
      <c r="BM21" s="1"/>
      <c r="BN21" s="1"/>
      <c r="BO21" s="1"/>
      <c r="BP21" s="1"/>
      <c r="BQ21" s="1"/>
      <c r="BR21" s="1"/>
      <c r="BS21" s="1"/>
    </row>
    <row r="22" spans="1:77" ht="26.25" customHeight="1">
      <c r="S22" s="8"/>
      <c r="T22" s="4"/>
      <c r="U22" s="73"/>
      <c r="V22" s="73"/>
      <c r="W22" s="13"/>
      <c r="BE22" s="44"/>
      <c r="BM22" s="1"/>
      <c r="BN22" s="1"/>
      <c r="BO22" s="1"/>
      <c r="BP22" s="1"/>
      <c r="BQ22" s="1"/>
      <c r="BR22" s="1"/>
      <c r="BS22" s="1"/>
    </row>
    <row r="23" spans="1:77" ht="18" customHeight="1">
      <c r="S23" s="8"/>
      <c r="T23" s="4"/>
      <c r="U23" s="73"/>
      <c r="V23" s="73"/>
      <c r="W23" s="13"/>
      <c r="BM23" s="1"/>
      <c r="BN23" s="1"/>
      <c r="BO23" s="1"/>
      <c r="BP23" s="1"/>
      <c r="BQ23" s="1"/>
      <c r="BR23" s="1"/>
      <c r="BS23" s="1"/>
    </row>
    <row r="24" spans="1:77" ht="18" customHeight="1">
      <c r="S24" s="9"/>
      <c r="T24" s="5"/>
      <c r="U24" s="5"/>
      <c r="V24" s="5"/>
      <c r="W24" s="5"/>
      <c r="BM24" s="1"/>
      <c r="BN24" s="1"/>
      <c r="BO24" s="1"/>
      <c r="BP24" s="1"/>
      <c r="BQ24" s="1"/>
      <c r="BR24" s="1"/>
      <c r="BS24" s="1"/>
    </row>
    <row r="25" spans="1:77" ht="18" customHeight="1">
      <c r="S25" s="9"/>
      <c r="T25" s="5"/>
      <c r="U25" s="5"/>
      <c r="V25" s="5"/>
      <c r="W25" s="5"/>
      <c r="BM25" s="1"/>
      <c r="BN25" s="1"/>
      <c r="BO25" s="1"/>
      <c r="BP25" s="1"/>
      <c r="BQ25" s="1"/>
      <c r="BR25" s="1"/>
      <c r="BS25" s="1"/>
    </row>
    <row r="26" spans="1:77" ht="18" customHeight="1">
      <c r="S26" s="9"/>
      <c r="T26" s="5"/>
      <c r="U26" s="5"/>
      <c r="V26" s="5"/>
      <c r="W26" s="5"/>
      <c r="BM26" s="1"/>
      <c r="BN26" s="1"/>
      <c r="BO26" s="1"/>
      <c r="BP26" s="1"/>
      <c r="BQ26" s="1"/>
      <c r="BR26" s="1"/>
      <c r="BS26" s="1"/>
    </row>
    <row r="27" spans="1:77" ht="18" customHeight="1">
      <c r="S27" s="9"/>
      <c r="T27" s="5"/>
      <c r="U27" s="5"/>
      <c r="V27" s="5"/>
      <c r="W27" s="5"/>
    </row>
    <row r="28" spans="1:77" ht="18" customHeight="1">
      <c r="S28" s="9"/>
      <c r="T28" s="5"/>
      <c r="U28" s="5"/>
      <c r="V28" s="5"/>
      <c r="W28" s="5"/>
    </row>
    <row r="29" spans="1:77" ht="18" customHeight="1">
      <c r="S29" s="9"/>
      <c r="T29" s="5"/>
      <c r="U29" s="5"/>
      <c r="V29" s="5"/>
      <c r="W29" s="5"/>
    </row>
    <row r="30" spans="1:77" ht="18" customHeight="1">
      <c r="S30" s="9"/>
      <c r="T30" s="5"/>
      <c r="U30" s="5"/>
      <c r="V30" s="5"/>
      <c r="W30" s="5"/>
    </row>
    <row r="31" spans="1:77" ht="18" customHeight="1">
      <c r="S31" s="9"/>
      <c r="T31" s="5"/>
      <c r="U31" s="5"/>
      <c r="V31" s="5"/>
      <c r="W31" s="5"/>
    </row>
    <row r="32" spans="1:77" ht="18" customHeight="1">
      <c r="S32" s="9"/>
      <c r="T32" s="5"/>
      <c r="U32" s="5"/>
      <c r="V32" s="5"/>
      <c r="W32" s="5"/>
    </row>
    <row r="33" spans="19:23" ht="18" customHeight="1">
      <c r="S33" s="9"/>
      <c r="T33" s="5"/>
      <c r="U33" s="5"/>
      <c r="V33" s="5"/>
      <c r="W33" s="5"/>
    </row>
    <row r="34" spans="19:23" ht="18" customHeight="1">
      <c r="S34" s="9"/>
      <c r="T34" s="5"/>
      <c r="U34" s="5"/>
      <c r="V34" s="5"/>
      <c r="W34" s="5"/>
    </row>
    <row r="35" spans="19:23" ht="18" customHeight="1">
      <c r="S35" s="9"/>
      <c r="T35" s="5"/>
      <c r="U35" s="5"/>
      <c r="V35" s="5"/>
      <c r="W35" s="5"/>
    </row>
    <row r="36" spans="19:23" ht="18" customHeight="1">
      <c r="S36" s="10"/>
      <c r="T36" s="5"/>
      <c r="U36" s="5"/>
      <c r="V36" s="5"/>
      <c r="W36" s="5"/>
    </row>
    <row r="38" spans="19:23" ht="90" customHeight="1"/>
    <row r="39" spans="19:23" ht="31.5" customHeight="1"/>
    <row r="40" spans="19:23" ht="24" customHeight="1"/>
    <row r="41" spans="19:23" ht="15.75" customHeight="1"/>
  </sheetData>
  <autoFilter ref="A2:A17">
    <filterColumn colId="0">
      <filters blank="1">
        <filter val="ارديبهشت"/>
        <filter val="جمع كل"/>
        <filter val="خرداد"/>
        <filter val="فروردين"/>
      </filters>
    </filterColumn>
  </autoFilter>
  <mergeCells count="61">
    <mergeCell ref="BH1:BL1"/>
    <mergeCell ref="AX2:BS2"/>
    <mergeCell ref="BC3:BD3"/>
    <mergeCell ref="BE3:BF3"/>
    <mergeCell ref="BG3:BH3"/>
    <mergeCell ref="BI3:BJ3"/>
    <mergeCell ref="BK3:BL3"/>
    <mergeCell ref="BM3:BN3"/>
    <mergeCell ref="BO3:BP3"/>
    <mergeCell ref="BM1:BY1"/>
    <mergeCell ref="AX3:AX4"/>
    <mergeCell ref="X1:AJ1"/>
    <mergeCell ref="A1:V1"/>
    <mergeCell ref="A2:A4"/>
    <mergeCell ref="B2:P2"/>
    <mergeCell ref="Q2:V2"/>
    <mergeCell ref="P3:P4"/>
    <mergeCell ref="F3:G3"/>
    <mergeCell ref="H3:I3"/>
    <mergeCell ref="N3:N4"/>
    <mergeCell ref="J3:K3"/>
    <mergeCell ref="B3:C3"/>
    <mergeCell ref="D3:E3"/>
    <mergeCell ref="M3:M4"/>
    <mergeCell ref="O3:O4"/>
    <mergeCell ref="L3:L4"/>
    <mergeCell ref="V3:V4"/>
    <mergeCell ref="Q3:Q4"/>
    <mergeCell ref="R3:R4"/>
    <mergeCell ref="S3:S4"/>
    <mergeCell ref="T3:T4"/>
    <mergeCell ref="AC2:AC4"/>
    <mergeCell ref="U22:V22"/>
    <mergeCell ref="U23:V23"/>
    <mergeCell ref="AD2:AD4"/>
    <mergeCell ref="Y2:Y4"/>
    <mergeCell ref="X2:X4"/>
    <mergeCell ref="Z2:Z4"/>
    <mergeCell ref="AA2:AA4"/>
    <mergeCell ref="AB2:AB4"/>
    <mergeCell ref="U3:U4"/>
    <mergeCell ref="U21:V21"/>
    <mergeCell ref="AJ2:AJ4"/>
    <mergeCell ref="AE2:AE4"/>
    <mergeCell ref="AF2:AF4"/>
    <mergeCell ref="AG2:AG4"/>
    <mergeCell ref="AH2:AH4"/>
    <mergeCell ref="AI2:AI4"/>
    <mergeCell ref="AL1:AU1"/>
    <mergeCell ref="AM2:AO2"/>
    <mergeCell ref="AO3:AO4"/>
    <mergeCell ref="AN3:AN4"/>
    <mergeCell ref="AM3:AM4"/>
    <mergeCell ref="AL2:AL4"/>
    <mergeCell ref="AP2:AU2"/>
    <mergeCell ref="AP3:AP4"/>
    <mergeCell ref="AQ3:AQ4"/>
    <mergeCell ref="AR3:AR4"/>
    <mergeCell ref="AS3:AS4"/>
    <mergeCell ref="AT3:AT4"/>
    <mergeCell ref="AU3:AU4"/>
  </mergeCells>
  <phoneticPr fontId="1" type="noConversion"/>
  <printOptions horizontalCentered="1" verticalCentered="1"/>
  <pageMargins left="0" right="0" top="0.75" bottom="0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6819D71-F6A2-4A93-9142-A9653D5711F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منطقه 3</vt:lpstr>
    </vt:vector>
  </TitlesOfParts>
  <Company>ur-city-hall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client05</dc:creator>
  <cp:lastModifiedBy>fava</cp:lastModifiedBy>
  <cp:lastPrinted>2017-10-12T05:35:35Z</cp:lastPrinted>
  <dcterms:created xsi:type="dcterms:W3CDTF">2006-01-08T05:12:33Z</dcterms:created>
  <dcterms:modified xsi:type="dcterms:W3CDTF">2018-07-05T06:11:18Z</dcterms:modified>
</cp:coreProperties>
</file>