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0" windowWidth="12645" windowHeight="7140"/>
  </bookViews>
  <sheets>
    <sheet name="منطقه4" sheetId="18" r:id="rId1"/>
  </sheets>
  <externalReferences>
    <externalReference r:id="rId2"/>
  </externalReferences>
  <definedNames>
    <definedName name="_xlnm._FilterDatabase" localSheetId="0" hidden="1">منطقه4!$A$2:$A$12</definedName>
  </definedNames>
  <calcPr calcId="144525"/>
</workbook>
</file>

<file path=xl/calcChain.xml><?xml version="1.0" encoding="utf-8"?>
<calcChain xmlns="http://schemas.openxmlformats.org/spreadsheetml/2006/main">
  <c r="BR17" i="18" l="1"/>
  <c r="BX17" i="18"/>
  <c r="BS17" i="18"/>
  <c r="BM17" i="18"/>
  <c r="BE17" i="18"/>
  <c r="BF17" i="18" l="1"/>
  <c r="BG17" i="18"/>
  <c r="BH17" i="18"/>
  <c r="BI17" i="18"/>
  <c r="BJ17" i="18"/>
  <c r="BK17" i="18"/>
  <c r="BL17" i="18"/>
  <c r="BN17" i="18"/>
  <c r="BO17" i="18"/>
  <c r="BP17" i="18"/>
  <c r="BQ17" i="18"/>
  <c r="BT17" i="18"/>
  <c r="BU17" i="18"/>
  <c r="BV17" i="18"/>
  <c r="BW17" i="18"/>
  <c r="BY17" i="18"/>
  <c r="AR17" i="18"/>
  <c r="AQ17" i="18"/>
  <c r="AP17" i="18"/>
  <c r="AO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B17" i="18"/>
  <c r="AL17" i="18" l="1"/>
  <c r="AK17" i="18"/>
  <c r="AJ17" i="18"/>
  <c r="AL16" i="18"/>
  <c r="AS17" i="18" l="1"/>
  <c r="AT17" i="18"/>
  <c r="AU17" i="18"/>
  <c r="AV17" i="18"/>
  <c r="AW17" i="18"/>
  <c r="AX17" i="18"/>
  <c r="AY17" i="18"/>
  <c r="AZ17" i="18"/>
  <c r="BA17" i="18"/>
  <c r="AQ16" i="18"/>
  <c r="AJ16" i="18"/>
  <c r="Z17" i="18"/>
  <c r="AA17" i="18"/>
  <c r="AB17" i="18"/>
  <c r="AC17" i="18"/>
  <c r="AD17" i="18"/>
  <c r="AE17" i="18"/>
  <c r="AF17" i="18"/>
  <c r="AG17" i="18"/>
  <c r="AH17" i="18"/>
  <c r="AI17" i="18"/>
  <c r="Y17" i="18"/>
  <c r="AL15" i="18" l="1"/>
  <c r="AJ15" i="18"/>
  <c r="AQ15" i="18"/>
  <c r="AJ14" i="18" l="1"/>
  <c r="AL14" i="18" s="1"/>
  <c r="AQ14" i="18" l="1"/>
  <c r="AQ13" i="18" l="1"/>
  <c r="AJ13" i="18"/>
  <c r="AL13" i="18" l="1"/>
  <c r="AJ12" i="18"/>
  <c r="AJ11" i="18"/>
  <c r="AQ12" i="18"/>
  <c r="AQ11" i="18"/>
  <c r="AQ10" i="18" l="1"/>
  <c r="AJ10" i="18"/>
  <c r="AJ9" i="18" l="1"/>
  <c r="AQ9" i="18"/>
  <c r="AJ8" i="18" l="1"/>
  <c r="AQ8" i="18"/>
  <c r="AJ7" i="18" l="1"/>
  <c r="AQ7" i="18" l="1"/>
  <c r="AQ6" i="18"/>
  <c r="AJ6" i="18" l="1"/>
  <c r="AQ5" i="18" l="1"/>
  <c r="AJ5" i="18"/>
  <c r="AL12" i="18" l="1"/>
  <c r="AL5" i="18" l="1"/>
  <c r="AL6" i="18"/>
  <c r="AL7" i="18"/>
  <c r="AL8" i="18"/>
  <c r="AL9" i="18"/>
  <c r="AL10" i="18"/>
</calcChain>
</file>

<file path=xl/sharedStrings.xml><?xml version="1.0" encoding="utf-8"?>
<sst xmlns="http://schemas.openxmlformats.org/spreadsheetml/2006/main" count="152" uniqueCount="97">
  <si>
    <t>ماه</t>
  </si>
  <si>
    <t>فروردين</t>
  </si>
  <si>
    <t>ارديبهشت</t>
  </si>
  <si>
    <t>خرداد</t>
  </si>
  <si>
    <t>مرداد</t>
  </si>
  <si>
    <t>شهريور</t>
  </si>
  <si>
    <t xml:space="preserve">تير </t>
  </si>
  <si>
    <t>جمع</t>
  </si>
  <si>
    <t>اردیبهشت</t>
  </si>
  <si>
    <t>تیر</t>
  </si>
  <si>
    <t>شهریور</t>
  </si>
  <si>
    <t xml:space="preserve"> دايـــره فــني </t>
  </si>
  <si>
    <t>پروانه ساختماني</t>
  </si>
  <si>
    <t>گواهي پايان كار</t>
  </si>
  <si>
    <t>تمديد پروانه</t>
  </si>
  <si>
    <t>پروانه املاك قولنامه اي</t>
  </si>
  <si>
    <t xml:space="preserve">تفكيك واصلاح سند </t>
  </si>
  <si>
    <t>تعدادپروانه تعميرات</t>
  </si>
  <si>
    <t>تعداداستعلامات صادره</t>
  </si>
  <si>
    <t>تعدادپروانه هائ تعويض نقشه</t>
  </si>
  <si>
    <t>تعدادنقشه هاي اجرائي تصويب شده</t>
  </si>
  <si>
    <t>صدور پاسخ كتبي به در خواستهاي شهروندان</t>
  </si>
  <si>
    <t>تعداد</t>
  </si>
  <si>
    <t>مساحت</t>
  </si>
  <si>
    <t>صدور مفاصا حساب</t>
  </si>
  <si>
    <t>تمديد مفاصا حساب</t>
  </si>
  <si>
    <t>پرونده هاي ارسالي به كميسيون ماده صد</t>
  </si>
  <si>
    <t>پاسخ به استعلامات آب وفاضلاب</t>
  </si>
  <si>
    <t>نوسازی</t>
  </si>
  <si>
    <t>دبيرخانه</t>
  </si>
  <si>
    <t>نامه هاي ورودي ثبت در دفتر انديكاتور</t>
  </si>
  <si>
    <t>نامه هاي صادره وپاسخ داده شده</t>
  </si>
  <si>
    <t>نامه هاي انديكس شده</t>
  </si>
  <si>
    <t>مهر</t>
  </si>
  <si>
    <t xml:space="preserve">مهر </t>
  </si>
  <si>
    <t>آبان</t>
  </si>
  <si>
    <t>فروردین</t>
  </si>
  <si>
    <t xml:space="preserve">درآمد ماشین آلات </t>
  </si>
  <si>
    <t>میزان عوارض حاصله از آرای ماده صد</t>
  </si>
  <si>
    <t>میزان عوارض حق آسفالت ولکه گیری</t>
  </si>
  <si>
    <t>میزان عوارض تجاره پذیره وبرامدگی</t>
  </si>
  <si>
    <t>میزان عوارض کسری پارکینگ</t>
  </si>
  <si>
    <t>میزان عوارض تراکم</t>
  </si>
  <si>
    <t>میزان عوارض پروانه ساختمانی</t>
  </si>
  <si>
    <t>میزان عوارض نوسازی</t>
  </si>
  <si>
    <t>مجموع کل عوارض</t>
  </si>
  <si>
    <t>درآمدهای غیر نقدی(تهاتر)</t>
  </si>
  <si>
    <t xml:space="preserve">تعدادپروانه هاي وصولي عوارض  نوسازي </t>
  </si>
  <si>
    <t>میزان عوارض 2درصداسناد قطعی</t>
  </si>
  <si>
    <t>میزان عوارض 3درصد حق نظارت مهندسين ناظر</t>
  </si>
  <si>
    <t>کمیسیون ماده صد</t>
  </si>
  <si>
    <t>پرونده های ارجاع شده به کمیسیون ماده صد</t>
  </si>
  <si>
    <t>پرونده های ارجاع  شده كه راي  جریمه صادر شده</t>
  </si>
  <si>
    <t>پرونده های ارجاع  شده كه  رای تخریب صادر شده</t>
  </si>
  <si>
    <t xml:space="preserve">پرونده های ارجاع شده كه رای برگشت به حالت اولیه شده </t>
  </si>
  <si>
    <t>مبلغ کل  جریمه ماده صد (به هزار ریال)</t>
  </si>
  <si>
    <t xml:space="preserve">تعدادراي صادره </t>
  </si>
  <si>
    <t xml:space="preserve">تعدادفاقدراي </t>
  </si>
  <si>
    <t>تعدادبلامانع</t>
  </si>
  <si>
    <t xml:space="preserve">تعدادتعهدثبتي </t>
  </si>
  <si>
    <t>متفرقه وحق تشرف</t>
  </si>
  <si>
    <t xml:space="preserve">درآمد کل </t>
  </si>
  <si>
    <t>پلمپ</t>
  </si>
  <si>
    <t>ساير موارد</t>
  </si>
  <si>
    <t>آمار عملکرد دايره فنی و نوسازی  شهرداري منطقه 4  اروميه در سال 1396</t>
  </si>
  <si>
    <t>عملکرد واحد حسابداری و درآمد شهرداري  منطقه 4 اروميه در سال 1396(به  هزارريال )</t>
  </si>
  <si>
    <t>آمار عملکرد دبيرخانه و کمیسیون ماده صد شهرداري منطقه 4  اروميه در  سال 1396</t>
  </si>
  <si>
    <t>عملکرد واحد هاي خدمات شهري وعمراني شهرداري منطقه 4در سال 1396</t>
  </si>
  <si>
    <t>رنگ آميزي جداول</t>
  </si>
  <si>
    <t>خاکبرداری</t>
  </si>
  <si>
    <t>زیرسازی</t>
  </si>
  <si>
    <t>پياده روسازي (بتن پلاک)</t>
  </si>
  <si>
    <t>کانال کشی</t>
  </si>
  <si>
    <t>دیوار حائل</t>
  </si>
  <si>
    <t>دال بتني</t>
  </si>
  <si>
    <t xml:space="preserve">تعبيه پل هاي فلزي </t>
  </si>
  <si>
    <t xml:space="preserve">آسفالت مرمت و لكه گيري </t>
  </si>
  <si>
    <t>آسفالت آستر</t>
  </si>
  <si>
    <t>آسفالت رویه</t>
  </si>
  <si>
    <t>جدول با كانيوو</t>
  </si>
  <si>
    <t>تك جدول</t>
  </si>
  <si>
    <t>جوب و جدول</t>
  </si>
  <si>
    <t>متر</t>
  </si>
  <si>
    <t>متر مکعب</t>
  </si>
  <si>
    <t>متر مربع</t>
  </si>
  <si>
    <t xml:space="preserve">(مترمربع) </t>
  </si>
  <si>
    <t>متر طول</t>
  </si>
  <si>
    <t>قالب</t>
  </si>
  <si>
    <t>کیلوگرم</t>
  </si>
  <si>
    <t>مقدار مصرفی (تن)</t>
  </si>
  <si>
    <t>حجم کاری (متر مربع)</t>
  </si>
  <si>
    <t xml:space="preserve">جمع </t>
  </si>
  <si>
    <t>آذر</t>
  </si>
  <si>
    <t>دی</t>
  </si>
  <si>
    <t xml:space="preserve">دی </t>
  </si>
  <si>
    <t>بهمن</t>
  </si>
  <si>
    <t>اسفند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</si>
</sst>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b/>
      <sz val="10"/>
      <name val="Nazanin"/>
      <charset val="178"/>
    </font>
    <font>
      <sz val="10"/>
      <name val="Titr"/>
      <charset val="178"/>
    </font>
    <font>
      <sz val="8"/>
      <name val="Titr"/>
      <charset val="178"/>
    </font>
    <font>
      <b/>
      <sz val="14"/>
      <color indexed="56"/>
      <name val="B Nazanin"/>
      <charset val="178"/>
    </font>
    <font>
      <b/>
      <sz val="10"/>
      <name val="B Nazanin"/>
      <charset val="178"/>
    </font>
    <font>
      <b/>
      <sz val="11"/>
      <name val="B Nazanin"/>
      <charset val="178"/>
    </font>
    <font>
      <b/>
      <sz val="12"/>
      <color indexed="62"/>
      <name val="B Nazanin"/>
      <charset val="178"/>
    </font>
    <font>
      <b/>
      <sz val="9"/>
      <name val="B Nazanin"/>
      <charset val="178"/>
    </font>
    <font>
      <b/>
      <sz val="12"/>
      <name val="B Titr"/>
      <charset val="178"/>
    </font>
    <font>
      <b/>
      <sz val="14"/>
      <color theme="8" tint="-0.499984740745262"/>
      <name val="B Titr"/>
      <charset val="178"/>
    </font>
    <font>
      <sz val="14"/>
      <color theme="8" tint="-0.499984740745262"/>
      <name val="B Titr"/>
      <charset val="178"/>
    </font>
    <font>
      <sz val="12"/>
      <name val="B Mitra"/>
      <charset val="178"/>
    </font>
    <font>
      <sz val="10"/>
      <name val="B Traffic"/>
      <charset val="178"/>
    </font>
    <font>
      <b/>
      <sz val="10"/>
      <color theme="0"/>
      <name val="B Mitra"/>
      <charset val="178"/>
    </font>
    <font>
      <b/>
      <sz val="12"/>
      <color theme="0"/>
      <name val="B Mitra"/>
      <charset val="178"/>
    </font>
    <font>
      <sz val="9"/>
      <name val="B Traffic"/>
      <charset val="178"/>
    </font>
    <font>
      <b/>
      <sz val="10"/>
      <color theme="0"/>
      <name val="Nazanin"/>
      <charset val="178"/>
    </font>
    <font>
      <b/>
      <sz val="9"/>
      <color theme="0"/>
      <name val="B Mitra"/>
      <charset val="178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6DEE8"/>
        <bgColor indexed="64"/>
      </patternFill>
    </fill>
    <fill>
      <patternFill patternType="solid">
        <fgColor rgb="FF92CDD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>
      <alignment horizontal="center" vertical="center"/>
    </xf>
    <xf numFmtId="9" fontId="1" fillId="0" borderId="0" applyFont="0" applyFill="0" applyBorder="0" applyAlignment="0" applyProtection="0"/>
  </cellStyleXfs>
  <cellXfs count="73">
    <xf numFmtId="0" fontId="0" fillId="0" borderId="0" xfId="0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 textRotation="90" wrapText="1"/>
    </xf>
    <xf numFmtId="3" fontId="11" fillId="4" borderId="7" xfId="0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3" fontId="12" fillId="4" borderId="9" xfId="0" applyNumberFormat="1" applyFont="1" applyFill="1" applyBorder="1" applyAlignment="1">
      <alignment horizontal="center" vertical="center" shrinkToFit="1"/>
    </xf>
    <xf numFmtId="3" fontId="12" fillId="3" borderId="8" xfId="0" applyNumberFormat="1" applyFont="1" applyFill="1" applyBorder="1" applyAlignment="1">
      <alignment horizontal="center" vertical="center" shrinkToFit="1"/>
    </xf>
    <xf numFmtId="3" fontId="12" fillId="3" borderId="9" xfId="0" applyNumberFormat="1" applyFont="1" applyFill="1" applyBorder="1" applyAlignment="1">
      <alignment horizontal="center" vertical="center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 textRotation="90" wrapText="1"/>
    </xf>
    <xf numFmtId="3" fontId="12" fillId="4" borderId="8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 vertical="center" wrapText="1"/>
    </xf>
    <xf numFmtId="3" fontId="12" fillId="4" borderId="8" xfId="0" applyNumberFormat="1" applyFont="1" applyFill="1" applyBorder="1">
      <alignment horizontal="center" vertical="center"/>
    </xf>
    <xf numFmtId="3" fontId="12" fillId="3" borderId="8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 wrapText="1"/>
    </xf>
    <xf numFmtId="3" fontId="15" fillId="4" borderId="8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 shrinkToFit="1"/>
    </xf>
    <xf numFmtId="0" fontId="17" fillId="5" borderId="8" xfId="0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 shrinkToFit="1"/>
    </xf>
    <xf numFmtId="3" fontId="12" fillId="6" borderId="8" xfId="0" applyNumberFormat="1" applyFont="1" applyFill="1" applyBorder="1" applyAlignment="1">
      <alignment horizontal="center" vertical="center" shrinkToFit="1"/>
    </xf>
    <xf numFmtId="3" fontId="4" fillId="6" borderId="10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12" fillId="7" borderId="8" xfId="0" applyNumberFormat="1" applyFont="1" applyFill="1" applyBorder="1" applyAlignment="1">
      <alignment horizontal="center" vertical="center" shrinkToFit="1"/>
    </xf>
    <xf numFmtId="3" fontId="11" fillId="7" borderId="8" xfId="0" applyNumberFormat="1" applyFont="1" applyFill="1" applyBorder="1" applyAlignment="1">
      <alignment horizontal="center" vertical="center"/>
    </xf>
    <xf numFmtId="3" fontId="12" fillId="8" borderId="8" xfId="0" applyNumberFormat="1" applyFont="1" applyFill="1" applyBorder="1" applyAlignment="1">
      <alignment horizontal="center" vertical="center" shrinkToFit="1"/>
    </xf>
    <xf numFmtId="3" fontId="11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 shrinkToFit="1"/>
    </xf>
    <xf numFmtId="3" fontId="12" fillId="3" borderId="11" xfId="0" applyNumberFormat="1" applyFont="1" applyFill="1" applyBorder="1" applyAlignment="1">
      <alignment horizontal="center" vertical="center" shrinkToFit="1"/>
    </xf>
    <xf numFmtId="3" fontId="13" fillId="2" borderId="8" xfId="0" applyNumberFormat="1" applyFont="1" applyFill="1" applyBorder="1" applyAlignment="1">
      <alignment horizontal="center" vertical="center" textRotation="90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 textRotation="90"/>
    </xf>
    <xf numFmtId="3" fontId="13" fillId="2" borderId="7" xfId="0" applyNumberFormat="1" applyFont="1" applyFill="1" applyBorder="1" applyAlignment="1">
      <alignment horizontal="center" vertical="center" textRotation="90"/>
    </xf>
    <xf numFmtId="3" fontId="14" fillId="2" borderId="5" xfId="0" applyNumberFormat="1" applyFont="1" applyFill="1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3" fontId="13" fillId="2" borderId="1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3" fillId="2" borderId="15" xfId="0" applyNumberFormat="1" applyFont="1" applyFill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textRotation="90"/>
    </xf>
    <xf numFmtId="0" fontId="13" fillId="2" borderId="7" xfId="0" applyFont="1" applyFill="1" applyBorder="1" applyAlignment="1">
      <alignment horizontal="center" vertical="center" textRotation="90"/>
    </xf>
    <xf numFmtId="0" fontId="13" fillId="5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2CDDC"/>
      <color rgb="FFB6DEE8"/>
      <color rgb="FFB7DEE8"/>
      <color rgb="FF8DB4E2"/>
      <color rgb="FF31869B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پروانه های ساختمانی منطقه 4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منطقه4!$B$4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منطقه4!$A$5:$A$16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منطقه4!$B$5:$B$16</c:f>
              <c:numCache>
                <c:formatCode>#,##0</c:formatCode>
                <c:ptCount val="12"/>
                <c:pt idx="0">
                  <c:v>24</c:v>
                </c:pt>
                <c:pt idx="1">
                  <c:v>32</c:v>
                </c:pt>
                <c:pt idx="2">
                  <c:v>27</c:v>
                </c:pt>
                <c:pt idx="3">
                  <c:v>25</c:v>
                </c:pt>
                <c:pt idx="4">
                  <c:v>28</c:v>
                </c:pt>
                <c:pt idx="5">
                  <c:v>6</c:v>
                </c:pt>
                <c:pt idx="6">
                  <c:v>12</c:v>
                </c:pt>
                <c:pt idx="7">
                  <c:v>13</c:v>
                </c:pt>
                <c:pt idx="8">
                  <c:v>23</c:v>
                </c:pt>
                <c:pt idx="9">
                  <c:v>4</c:v>
                </c:pt>
                <c:pt idx="10">
                  <c:v>12</c:v>
                </c:pt>
                <c:pt idx="11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3C-4D1E-B5F5-7E920412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9664"/>
        <c:axId val="36531200"/>
      </c:barChart>
      <c:lineChart>
        <c:grouping val="standard"/>
        <c:varyColors val="0"/>
        <c:ser>
          <c:idx val="1"/>
          <c:order val="1"/>
          <c:tx>
            <c:strRef>
              <c:f>منطقه4!$C$4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منطقه4!$C$5:$C$16</c:f>
              <c:numCache>
                <c:formatCode>#,##0</c:formatCode>
                <c:ptCount val="12"/>
                <c:pt idx="0">
                  <c:v>5501.08</c:v>
                </c:pt>
                <c:pt idx="1">
                  <c:v>12655</c:v>
                </c:pt>
                <c:pt idx="2">
                  <c:v>6218.86</c:v>
                </c:pt>
                <c:pt idx="3">
                  <c:v>5273.97</c:v>
                </c:pt>
                <c:pt idx="4">
                  <c:v>10085.59</c:v>
                </c:pt>
                <c:pt idx="5">
                  <c:v>2188.0700000000002</c:v>
                </c:pt>
                <c:pt idx="6">
                  <c:v>4500.83</c:v>
                </c:pt>
                <c:pt idx="7">
                  <c:v>2186.3000000000002</c:v>
                </c:pt>
                <c:pt idx="8">
                  <c:v>9204.7099999999991</c:v>
                </c:pt>
                <c:pt idx="9">
                  <c:v>2098.1799999999998</c:v>
                </c:pt>
                <c:pt idx="10">
                  <c:v>3622.3</c:v>
                </c:pt>
                <c:pt idx="11">
                  <c:v>8112.3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3C-4D1E-B5F5-7E9204127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35296"/>
        <c:axId val="36533376"/>
      </c:lineChart>
      <c:catAx>
        <c:axId val="365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36531200"/>
        <c:crosses val="autoZero"/>
        <c:auto val="1"/>
        <c:lblAlgn val="ctr"/>
        <c:lblOffset val="100"/>
        <c:noMultiLvlLbl val="0"/>
      </c:catAx>
      <c:valAx>
        <c:axId val="365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6529664"/>
        <c:crosses val="autoZero"/>
        <c:crossBetween val="between"/>
      </c:valAx>
      <c:valAx>
        <c:axId val="365333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6535296"/>
        <c:crosses val="max"/>
        <c:crossBetween val="between"/>
      </c:valAx>
      <c:catAx>
        <c:axId val="36535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533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وصولی از بابت نوسازی منطقه 4 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منطقه4!$A$5:$A$16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منطقه4!$AI$5:$AI$16</c:f>
              <c:numCache>
                <c:formatCode>#,##0</c:formatCode>
                <c:ptCount val="12"/>
                <c:pt idx="0">
                  <c:v>679695</c:v>
                </c:pt>
                <c:pt idx="1">
                  <c:v>707936</c:v>
                </c:pt>
                <c:pt idx="2">
                  <c:v>670520</c:v>
                </c:pt>
                <c:pt idx="3">
                  <c:v>483262</c:v>
                </c:pt>
                <c:pt idx="4">
                  <c:v>690851</c:v>
                </c:pt>
                <c:pt idx="5">
                  <c:v>1045343</c:v>
                </c:pt>
                <c:pt idx="6">
                  <c:v>1093519</c:v>
                </c:pt>
                <c:pt idx="7">
                  <c:v>762206</c:v>
                </c:pt>
                <c:pt idx="8">
                  <c:v>1449270</c:v>
                </c:pt>
                <c:pt idx="9">
                  <c:v>1397353</c:v>
                </c:pt>
                <c:pt idx="10">
                  <c:v>3046425</c:v>
                </c:pt>
                <c:pt idx="11">
                  <c:v>4011581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BA-4947-80F7-2E6B50F72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499456"/>
        <c:axId val="36500992"/>
        <c:axId val="0"/>
      </c:bar3DChart>
      <c:catAx>
        <c:axId val="364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36500992"/>
        <c:crosses val="autoZero"/>
        <c:auto val="1"/>
        <c:lblAlgn val="ctr"/>
        <c:lblOffset val="100"/>
        <c:noMultiLvlLbl val="0"/>
      </c:catAx>
      <c:valAx>
        <c:axId val="3650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6499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2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مجموع کل عوارض دریافتی منطقه 4 در 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منطقه4!$AJ$3</c:f>
              <c:strCache>
                <c:ptCount val="1"/>
                <c:pt idx="0">
                  <c:v>مجموع کل عوارض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منطقه4!$X$5:$X$16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منطقه4!$AJ$5:$AJ$16</c:f>
              <c:numCache>
                <c:formatCode>#,##0</c:formatCode>
                <c:ptCount val="12"/>
                <c:pt idx="0">
                  <c:v>7273485</c:v>
                </c:pt>
                <c:pt idx="1">
                  <c:v>8868398</c:v>
                </c:pt>
                <c:pt idx="2">
                  <c:v>9380540</c:v>
                </c:pt>
                <c:pt idx="3">
                  <c:v>11849136</c:v>
                </c:pt>
                <c:pt idx="4">
                  <c:v>32595056</c:v>
                </c:pt>
                <c:pt idx="5">
                  <c:v>10852938</c:v>
                </c:pt>
                <c:pt idx="6">
                  <c:v>17531892</c:v>
                </c:pt>
                <c:pt idx="7">
                  <c:v>8496097</c:v>
                </c:pt>
                <c:pt idx="8">
                  <c:v>22436363</c:v>
                </c:pt>
                <c:pt idx="9">
                  <c:v>12631293</c:v>
                </c:pt>
                <c:pt idx="10">
                  <c:v>37536007</c:v>
                </c:pt>
                <c:pt idx="11">
                  <c:v>39362725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6E-4813-BFA1-0FD10E4E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84832"/>
        <c:axId val="101549184"/>
        <c:axId val="0"/>
      </c:bar3DChart>
      <c:catAx>
        <c:axId val="3658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01549184"/>
        <c:crosses val="autoZero"/>
        <c:auto val="1"/>
        <c:lblAlgn val="ctr"/>
        <c:lblOffset val="100"/>
        <c:noMultiLvlLbl val="0"/>
      </c:catAx>
      <c:valAx>
        <c:axId val="1015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3658483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مقایسه عوارض حاصل از آراء ماده صد منطقه 4 در سال </a:t>
            </a:r>
          </a:p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lumMod val="40000"/>
            <a:lumOff val="6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عوارض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منطقه4!$X$5:$X$16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منطقه4!$AC$5:$AC$16</c:f>
              <c:numCache>
                <c:formatCode>#,##0</c:formatCode>
                <c:ptCount val="12"/>
                <c:pt idx="0">
                  <c:v>3422995</c:v>
                </c:pt>
                <c:pt idx="1">
                  <c:v>4372941</c:v>
                </c:pt>
                <c:pt idx="2">
                  <c:v>4436286</c:v>
                </c:pt>
                <c:pt idx="3">
                  <c:v>5361075</c:v>
                </c:pt>
                <c:pt idx="4">
                  <c:v>5231756</c:v>
                </c:pt>
                <c:pt idx="5">
                  <c:v>5447203</c:v>
                </c:pt>
                <c:pt idx="6">
                  <c:v>2925693</c:v>
                </c:pt>
                <c:pt idx="7">
                  <c:v>4037127</c:v>
                </c:pt>
                <c:pt idx="8">
                  <c:v>4917977</c:v>
                </c:pt>
                <c:pt idx="9">
                  <c:v>4853613</c:v>
                </c:pt>
                <c:pt idx="10">
                  <c:v>17944582</c:v>
                </c:pt>
                <c:pt idx="11">
                  <c:v>15813781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B5-439B-A275-1F072C8BE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427456"/>
        <c:axId val="141428992"/>
        <c:axId val="0"/>
      </c:bar3DChart>
      <c:catAx>
        <c:axId val="14142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41428992"/>
        <c:crosses val="autoZero"/>
        <c:auto val="1"/>
        <c:lblAlgn val="ctr"/>
        <c:lblOffset val="100"/>
        <c:noMultiLvlLbl val="0"/>
      </c:catAx>
      <c:valAx>
        <c:axId val="14142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4142745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F_Koodak" panose="05000000000000000000" pitchFamily="2" charset="2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200">
                <a:solidFill>
                  <a:schemeClr val="tx1"/>
                </a:solidFill>
                <a:cs typeface="B Titr" panose="00000700000000000000" pitchFamily="2" charset="-78"/>
              </a:rPr>
              <a:t>سهم کد های درآمدی منطقه 4 در  سال 1396</a:t>
            </a:r>
            <a:endParaRPr lang="en-US" sz="12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>
        <c:manualLayout>
          <c:xMode val="edge"/>
          <c:yMode val="edge"/>
          <c:x val="2.5809399312954149E-2"/>
          <c:y val="1.55934552917526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626813349832075"/>
          <c:y val="0.15333938037157122"/>
          <c:w val="0.391100987751757"/>
          <c:h val="0.7469160104986878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FE-425C-B43B-DA2E3B6D0B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FE-425C-B43B-DA2E3B6D0B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FE-425C-B43B-DA2E3B6D0B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FE-425C-B43B-DA2E3B6D0B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FE-425C-B43B-DA2E3B6D0B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FE-425C-B43B-DA2E3B6D0B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FE-425C-B43B-DA2E3B6D0B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FE-425C-B43B-DA2E3B6D0BF8}"/>
              </c:ext>
            </c:extLst>
          </c:dPt>
          <c:dLbls>
            <c:dLbl>
              <c:idx val="0"/>
              <c:layout>
                <c:manualLayout>
                  <c:x val="0.119481195122249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2576967907605163"/>
                  <c:y val="3.580307743582306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367351775811751"/>
                  <c:y val="0.155146668888566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4253913467159757"/>
                  <c:y val="0.1511685491734751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846452717367848E-2"/>
                  <c:y val="7.9562394301829029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1528887248638073"/>
                  <c:y val="1.59124788603658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2576967907605172"/>
                  <c:y val="5.171555629618886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7607755070647238"/>
                  <c:y val="-0.1591247886036580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20332764783961693"/>
                  <c:y val="-1.591247886036580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8865451861407756E-2"/>
                  <c:y val="-0.13525638355088218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14673129225539366"/>
                  <c:y val="-0.1750372674640238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(منطقه4!$AC$3,منطقه4!$AD$3,منطقه4!$AE$3,منطقه4!$AF$3,منطقه4!$AG$3,منطقه4!$AH$3,منطقه4!$AI$3,منطقه4!$AK$3,منطقه4!$AA$3,منطقه4!$Z$3,منطقه4!$Y$3)</c:f>
              <c:strCache>
                <c:ptCount val="11"/>
                <c:pt idx="0">
                  <c:v>میزان عوارض حاصله از آرای ماده صد</c:v>
                </c:pt>
                <c:pt idx="1">
                  <c:v>میزان عوارض حق آسفالت ولکه گیری</c:v>
                </c:pt>
                <c:pt idx="2">
                  <c:v>میزان عوارض تجاره پذیره وبرامدگی</c:v>
                </c:pt>
                <c:pt idx="3">
                  <c:v>میزان عوارض کسری پارکینگ</c:v>
                </c:pt>
                <c:pt idx="4">
                  <c:v>میزان عوارض تراکم</c:v>
                </c:pt>
                <c:pt idx="5">
                  <c:v>میزان عوارض پروانه ساختمانی</c:v>
                </c:pt>
                <c:pt idx="6">
                  <c:v>میزان عوارض نوسازی</c:v>
                </c:pt>
                <c:pt idx="7">
                  <c:v>درآمدهای غیر نقدی(تهاتر)</c:v>
                </c:pt>
                <c:pt idx="8">
                  <c:v>میزان عوارض 3درصد حق نظارت مهندسين ناظر</c:v>
                </c:pt>
                <c:pt idx="9">
                  <c:v>درآمد ماشین آلات </c:v>
                </c:pt>
                <c:pt idx="10">
                  <c:v>متفرقه وحق تشرف</c:v>
                </c:pt>
              </c:strCache>
            </c:strRef>
          </c:cat>
          <c:val>
            <c:numRef>
              <c:f>(منطقه4!$AK$17,منطقه4!$AC$17:$AI$17,منطقه4!$AA$17,منطقه4!$Z$17,منطقه4!$Y$17)</c:f>
              <c:numCache>
                <c:formatCode>#,##0</c:formatCode>
                <c:ptCount val="11"/>
                <c:pt idx="0">
                  <c:v>82576167</c:v>
                </c:pt>
                <c:pt idx="1">
                  <c:v>78765029</c:v>
                </c:pt>
                <c:pt idx="2">
                  <c:v>2139622</c:v>
                </c:pt>
                <c:pt idx="3">
                  <c:v>19742571</c:v>
                </c:pt>
                <c:pt idx="4">
                  <c:v>19924705</c:v>
                </c:pt>
                <c:pt idx="5">
                  <c:v>13365528</c:v>
                </c:pt>
                <c:pt idx="6">
                  <c:v>66578318</c:v>
                </c:pt>
                <c:pt idx="7">
                  <c:v>16037961</c:v>
                </c:pt>
                <c:pt idx="8">
                  <c:v>289876</c:v>
                </c:pt>
                <c:pt idx="9">
                  <c:v>1745888</c:v>
                </c:pt>
                <c:pt idx="10">
                  <c:v>224432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1-4B2B-84C4-FA05ECA83E0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6F1-4B2B-84C4-FA05ECA83E0D}"/>
              </c:ext>
            </c:extLst>
          </c:dPt>
          <c:dLbls>
            <c:dLbl>
              <c:idx val="0"/>
              <c:layout>
                <c:manualLayout>
                  <c:x val="0.14166666666666666"/>
                  <c:y val="-0.101851851851851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F1-4B2B-84C4-FA05ECA83E0D}"/>
                </c:ext>
              </c:extLst>
            </c:dLbl>
            <c:dLbl>
              <c:idx val="1"/>
              <c:layout>
                <c:manualLayout>
                  <c:x val="0.14896981086132702"/>
                  <c:y val="-5.259507699035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F1-4B2B-84C4-FA05ECA83E0D}"/>
                </c:ext>
              </c:extLst>
            </c:dLbl>
            <c:dLbl>
              <c:idx val="2"/>
              <c:layout>
                <c:manualLayout>
                  <c:x val="0.19777026614348589"/>
                  <c:y val="6.3114092388429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F1-4B2B-84C4-FA05ECA83E0D}"/>
                </c:ext>
              </c:extLst>
            </c:dLbl>
            <c:dLbl>
              <c:idx val="3"/>
              <c:layout>
                <c:manualLayout>
                  <c:x val="7.1916460415813052E-2"/>
                  <c:y val="9.4671138582644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F1-4B2B-84C4-FA05ECA83E0D}"/>
                </c:ext>
              </c:extLst>
            </c:dLbl>
            <c:dLbl>
              <c:idx val="4"/>
              <c:layout>
                <c:manualLayout>
                  <c:x val="9.4279936104033398E-3"/>
                  <c:y val="0.11598351053775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F1-4B2B-84C4-FA05ECA83E0D}"/>
                </c:ext>
              </c:extLst>
            </c:dLbl>
            <c:dLbl>
              <c:idx val="5"/>
              <c:layout>
                <c:manualLayout>
                  <c:x val="-7.888007402011904E-2"/>
                  <c:y val="0.100678027895550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F1-4B2B-84C4-FA05ECA83E0D}"/>
                </c:ext>
              </c:extLst>
            </c:dLbl>
            <c:dLbl>
              <c:idx val="6"/>
              <c:layout>
                <c:manualLayout>
                  <c:x val="-8.8527950538351316E-2"/>
                  <c:y val="6.560641716333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F1-4B2B-84C4-FA05ECA83E0D}"/>
                </c:ext>
              </c:extLst>
            </c:dLbl>
            <c:dLbl>
              <c:idx val="7"/>
              <c:layout>
                <c:manualLayout>
                  <c:x val="-0.12426837950572887"/>
                  <c:y val="-1.4159123677695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F1-4B2B-84C4-FA05ECA83E0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(منطقه4!$AC$3,منطقه4!$AD$3,منطقه4!$AE$3,منطقه4!$AF$3,منطقه4!$AG$3,منطقه4!$AH$3,منطقه4!$AI$3,منطقه4!$AK$3,منطقه4!$AA$3,منطقه4!$Z$3,منطقه4!$Y$3)</c:f>
              <c:strCache>
                <c:ptCount val="11"/>
                <c:pt idx="0">
                  <c:v>میزان عوارض حاصله از آرای ماده صد</c:v>
                </c:pt>
                <c:pt idx="1">
                  <c:v>میزان عوارض حق آسفالت ولکه گیری</c:v>
                </c:pt>
                <c:pt idx="2">
                  <c:v>میزان عوارض تجاره پذیره وبرامدگی</c:v>
                </c:pt>
                <c:pt idx="3">
                  <c:v>میزان عوارض کسری پارکینگ</c:v>
                </c:pt>
                <c:pt idx="4">
                  <c:v>میزان عوارض تراکم</c:v>
                </c:pt>
                <c:pt idx="5">
                  <c:v>میزان عوارض پروانه ساختمانی</c:v>
                </c:pt>
                <c:pt idx="6">
                  <c:v>میزان عوارض نوسازی</c:v>
                </c:pt>
                <c:pt idx="7">
                  <c:v>درآمدهای غیر نقدی(تهاتر)</c:v>
                </c:pt>
                <c:pt idx="8">
                  <c:v>میزان عوارض 3درصد حق نظارت مهندسين ناظر</c:v>
                </c:pt>
                <c:pt idx="9">
                  <c:v>درآمد ماشین آلات </c:v>
                </c:pt>
                <c:pt idx="10">
                  <c:v>متفرقه وحق تشرف</c:v>
                </c:pt>
              </c:strCache>
            </c:strRef>
          </c:cat>
          <c:val>
            <c:numRef>
              <c:f>منطقه4!$AA$21</c:f>
              <c:numCache>
                <c:formatCode>#,##0</c:formatCode>
                <c:ptCount val="1"/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منطقه4!#REF!</c15:sqref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20-FE10-4491-B88E-B289CF1A620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96F1-4B2B-84C4-FA05ECA83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Titr" panose="00000700000000000000" pitchFamily="2" charset="-78"/>
              </a:defRPr>
            </a:pP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نمودار مقایسه تعداد و مساحت گواهی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های پایان کار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 منطقه 4</a:t>
            </a:r>
            <a:r>
              <a:rPr lang="fa-IR" sz="1100" baseline="0">
                <a:solidFill>
                  <a:schemeClr val="tx1"/>
                </a:solidFill>
                <a:cs typeface="B Titr" panose="00000700000000000000" pitchFamily="2" charset="-78"/>
              </a:rPr>
              <a:t> </a:t>
            </a:r>
            <a:r>
              <a:rPr lang="fa-IR" sz="1100">
                <a:solidFill>
                  <a:schemeClr val="tx1"/>
                </a:solidFill>
                <a:cs typeface="B Titr" panose="00000700000000000000" pitchFamily="2" charset="-78"/>
              </a:rPr>
              <a:t>در سال 1396</a:t>
            </a:r>
            <a:endParaRPr lang="en-US" sz="1100">
              <a:solidFill>
                <a:schemeClr val="tx1"/>
              </a:solidFill>
              <a:cs typeface="B Titr" panose="00000700000000000000" pitchFamily="2" charset="-78"/>
            </a:endParaRPr>
          </a:p>
        </c:rich>
      </c:tx>
      <c:layout/>
      <c:overlay val="0"/>
      <c:spPr>
        <a:solidFill>
          <a:schemeClr val="accent5">
            <a:lumMod val="20000"/>
            <a:lumOff val="80000"/>
          </a:schemeClr>
        </a:solidFill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منطقه4!$D$4</c:f>
              <c:strCache>
                <c:ptCount val="1"/>
                <c:pt idx="0">
                  <c:v>تعداد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منطقه4!$A$5:$A$16</c:f>
              <c:strCache>
                <c:ptCount val="12"/>
                <c:pt idx="0">
                  <c:v>فروردين</c:v>
                </c:pt>
                <c:pt idx="1">
                  <c:v>ارديبهشت</c:v>
                </c:pt>
                <c:pt idx="2">
                  <c:v>خرداد</c:v>
                </c:pt>
                <c:pt idx="3">
                  <c:v>تير </c:v>
                </c:pt>
                <c:pt idx="4">
                  <c:v>مرداد</c:v>
                </c:pt>
                <c:pt idx="5">
                  <c:v>شهريور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منطقه4!$D$5:$D$16</c:f>
              <c:numCache>
                <c:formatCode>#,##0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11</c:v>
                </c:pt>
                <c:pt idx="4">
                  <c:v>11</c:v>
                </c:pt>
                <c:pt idx="5">
                  <c:v>16</c:v>
                </c:pt>
                <c:pt idx="6">
                  <c:v>12</c:v>
                </c:pt>
                <c:pt idx="7">
                  <c:v>9</c:v>
                </c:pt>
                <c:pt idx="8">
                  <c:v>6</c:v>
                </c:pt>
                <c:pt idx="9">
                  <c:v>10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5B-4653-841C-5785AB79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96768"/>
        <c:axId val="141298304"/>
      </c:barChart>
      <c:lineChart>
        <c:grouping val="standard"/>
        <c:varyColors val="0"/>
        <c:ser>
          <c:idx val="1"/>
          <c:order val="1"/>
          <c:tx>
            <c:strRef>
              <c:f>منطقه4!$E$4</c:f>
              <c:strCache>
                <c:ptCount val="1"/>
                <c:pt idx="0">
                  <c:v>مساحت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'[1]منطقه 1'!$A$6:$A$17</c:f>
            </c:multiLvlStrRef>
          </c:cat>
          <c:val>
            <c:numRef>
              <c:f>منطقه4!$E$5:$E$16</c:f>
              <c:numCache>
                <c:formatCode>#,##0</c:formatCode>
                <c:ptCount val="12"/>
                <c:pt idx="0">
                  <c:v>7776.47</c:v>
                </c:pt>
                <c:pt idx="1">
                  <c:v>8946.0499999999993</c:v>
                </c:pt>
                <c:pt idx="2">
                  <c:v>2847.78</c:v>
                </c:pt>
                <c:pt idx="3">
                  <c:v>6388.56</c:v>
                </c:pt>
                <c:pt idx="4">
                  <c:v>8862.15</c:v>
                </c:pt>
                <c:pt idx="5">
                  <c:v>14342.12</c:v>
                </c:pt>
                <c:pt idx="6">
                  <c:v>6164.51</c:v>
                </c:pt>
                <c:pt idx="7">
                  <c:v>8116</c:v>
                </c:pt>
                <c:pt idx="8">
                  <c:v>4401.8599999999997</c:v>
                </c:pt>
                <c:pt idx="9">
                  <c:v>7503.85</c:v>
                </c:pt>
                <c:pt idx="10">
                  <c:v>9567.1200000000008</c:v>
                </c:pt>
                <c:pt idx="11">
                  <c:v>8109.41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5B-4653-841C-5785AB79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4688"/>
        <c:axId val="141312768"/>
      </c:lineChart>
      <c:catAx>
        <c:axId val="141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arnaz_q" panose="00000400000000000000" pitchFamily="2" charset="-78"/>
                <a:ea typeface="+mn-ea"/>
                <a:cs typeface="B Titr" panose="00000700000000000000" pitchFamily="2" charset="-78"/>
              </a:defRPr>
            </a:pPr>
            <a:endParaRPr lang="en-US"/>
          </a:p>
        </c:txPr>
        <c:crossAx val="141298304"/>
        <c:crosses val="autoZero"/>
        <c:auto val="1"/>
        <c:lblAlgn val="ctr"/>
        <c:lblOffset val="100"/>
        <c:noMultiLvlLbl val="0"/>
      </c:catAx>
      <c:valAx>
        <c:axId val="14129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تعداد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41296768"/>
        <c:crosses val="autoZero"/>
        <c:crossBetween val="between"/>
      </c:valAx>
      <c:valAx>
        <c:axId val="141312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Farnaz_q" panose="00000400000000000000" pitchFamily="2" charset="-78"/>
                    <a:ea typeface="+mn-ea"/>
                    <a:cs typeface="Farnaz_q" panose="00000400000000000000" pitchFamily="2" charset="-78"/>
                  </a:defRPr>
                </a:pPr>
                <a:r>
                  <a:rPr lang="fa-IR">
                    <a:solidFill>
                      <a:schemeClr val="tx1"/>
                    </a:solidFill>
                    <a:latin typeface="Farnaz_q" panose="00000400000000000000" pitchFamily="2" charset="-78"/>
                    <a:cs typeface="Farnaz_q" panose="00000400000000000000" pitchFamily="2" charset="-78"/>
                  </a:rPr>
                  <a:t>مساحت</a:t>
                </a:r>
                <a:endParaRPr lang="en-US">
                  <a:solidFill>
                    <a:schemeClr val="tx1"/>
                  </a:solidFill>
                  <a:latin typeface="Farnaz_q" panose="00000400000000000000" pitchFamily="2" charset="-78"/>
                  <a:cs typeface="Farnaz_q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_Koodak" panose="05000000000000000000" pitchFamily="2" charset="2"/>
                <a:ea typeface="+mn-ea"/>
                <a:cs typeface="+mn-cs"/>
              </a:defRPr>
            </a:pPr>
            <a:endParaRPr lang="en-US"/>
          </a:p>
        </c:txPr>
        <c:crossAx val="141314688"/>
        <c:crosses val="max"/>
        <c:crossBetween val="between"/>
      </c:valAx>
      <c:catAx>
        <c:axId val="141314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131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Farnaz_q" panose="00000400000000000000" pitchFamily="2" charset="-78"/>
              <a:ea typeface="+mn-ea"/>
              <a:cs typeface="Farnaz_q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11905</xdr:colOff>
      <xdr:row>30</xdr:row>
      <xdr:rowOff>111124</xdr:rowOff>
    </xdr:from>
    <xdr:to>
      <xdr:col>10</xdr:col>
      <xdr:colOff>440529</xdr:colOff>
      <xdr:row>46</xdr:row>
      <xdr:rowOff>33181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3C039618-AB60-46A1-BCE9-3970C2C5F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103191</xdr:rowOff>
    </xdr:from>
    <xdr:to>
      <xdr:col>10</xdr:col>
      <xdr:colOff>416718</xdr:colOff>
      <xdr:row>62</xdr:row>
      <xdr:rowOff>23816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8957DA65-AD1E-4980-903E-0E1DE7D1B5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377894</xdr:colOff>
      <xdr:row>29</xdr:row>
      <xdr:rowOff>166690</xdr:rowOff>
    </xdr:from>
    <xdr:to>
      <xdr:col>35</xdr:col>
      <xdr:colOff>325437</xdr:colOff>
      <xdr:row>45</xdr:row>
      <xdr:rowOff>68107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18F38C99-D597-4AB5-A467-59EF07C28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417105</xdr:colOff>
      <xdr:row>46</xdr:row>
      <xdr:rowOff>67472</xdr:rowOff>
    </xdr:from>
    <xdr:to>
      <xdr:col>22</xdr:col>
      <xdr:colOff>11906</xdr:colOff>
      <xdr:row>62</xdr:row>
      <xdr:rowOff>35723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3893AC0B-3FD6-460A-AC5A-FEB694F19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377031</xdr:colOff>
      <xdr:row>45</xdr:row>
      <xdr:rowOff>91284</xdr:rowOff>
    </xdr:from>
    <xdr:to>
      <xdr:col>35</xdr:col>
      <xdr:colOff>349250</xdr:colOff>
      <xdr:row>61</xdr:row>
      <xdr:rowOff>83347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46B13B6-5608-4E69-BC69-80E9D1A10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440530</xdr:colOff>
      <xdr:row>30</xdr:row>
      <xdr:rowOff>170656</xdr:rowOff>
    </xdr:from>
    <xdr:to>
      <xdr:col>22</xdr:col>
      <xdr:colOff>-1</xdr:colOff>
      <xdr:row>46</xdr:row>
      <xdr:rowOff>68897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A1A54961-3092-484D-BF0F-0AFB62F86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605;&#1606;&#1591;&#1602;&#1607;1%20&#1587;&#1575;&#1604;%2095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نطقه 1"/>
      <sheetName val="ناحيه 1 و دبيرخانه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Y22"/>
  <sheetViews>
    <sheetView rightToLeft="1" tabSelected="1" zoomScaleNormal="100" workbookViewId="0">
      <selection activeCell="AA69" sqref="AA69"/>
    </sheetView>
  </sheetViews>
  <sheetFormatPr defaultColWidth="9.140625" defaultRowHeight="15.75"/>
  <cols>
    <col min="1" max="1" width="8.7109375" style="1" customWidth="1"/>
    <col min="2" max="2" width="6" style="1" customWidth="1"/>
    <col min="3" max="3" width="9" style="1" customWidth="1"/>
    <col min="4" max="4" width="5.140625" style="1" customWidth="1"/>
    <col min="5" max="5" width="10.140625" style="1" bestFit="1" customWidth="1"/>
    <col min="6" max="10" width="5.5703125" style="1" customWidth="1"/>
    <col min="11" max="11" width="9.85546875" style="1" bestFit="1" customWidth="1"/>
    <col min="12" max="18" width="5.5703125" style="1" customWidth="1"/>
    <col min="19" max="19" width="5.42578125" style="1" customWidth="1"/>
    <col min="20" max="20" width="5.5703125" style="1" customWidth="1"/>
    <col min="21" max="21" width="6.42578125" style="1" customWidth="1"/>
    <col min="22" max="22" width="14" style="1" customWidth="1"/>
    <col min="23" max="23" width="1.5703125" style="1" customWidth="1"/>
    <col min="24" max="24" width="8" style="1" customWidth="1"/>
    <col min="25" max="25" width="6.5703125" style="1" customWidth="1"/>
    <col min="26" max="26" width="9.140625" style="1" customWidth="1"/>
    <col min="27" max="27" width="10.7109375" style="1" customWidth="1"/>
    <col min="28" max="28" width="5.7109375" style="1" customWidth="1"/>
    <col min="29" max="29" width="10.140625" style="1" customWidth="1"/>
    <col min="30" max="30" width="10.85546875" style="1" customWidth="1"/>
    <col min="31" max="31" width="9.85546875" style="1" customWidth="1"/>
    <col min="32" max="32" width="11.42578125" style="1" bestFit="1" customWidth="1"/>
    <col min="33" max="33" width="10.140625" style="1" bestFit="1" customWidth="1"/>
    <col min="34" max="34" width="11.7109375" style="1" bestFit="1" customWidth="1"/>
    <col min="35" max="35" width="10.7109375" style="1" bestFit="1" customWidth="1"/>
    <col min="36" max="36" width="10.5703125" style="1" bestFit="1" customWidth="1"/>
    <col min="37" max="37" width="10.28515625" style="1" customWidth="1"/>
    <col min="38" max="38" width="9.85546875" style="1" customWidth="1"/>
    <col min="39" max="39" width="3" style="1" customWidth="1"/>
    <col min="40" max="40" width="5.85546875" style="1" customWidth="1"/>
    <col min="41" max="43" width="10.28515625" style="1" customWidth="1"/>
    <col min="44" max="44" width="9.5703125" style="1" customWidth="1"/>
    <col min="45" max="46" width="11.42578125" style="1" customWidth="1"/>
    <col min="47" max="47" width="12.7109375" style="1" customWidth="1"/>
    <col min="48" max="48" width="9.5703125" style="1" customWidth="1"/>
    <col min="49" max="49" width="10.140625" style="1" customWidth="1"/>
    <col min="50" max="50" width="8.7109375" style="1" customWidth="1"/>
    <col min="51" max="51" width="7.42578125" style="1" customWidth="1"/>
    <col min="52" max="52" width="7.85546875" style="1" customWidth="1"/>
    <col min="53" max="53" width="11.42578125" style="1" customWidth="1"/>
    <col min="54" max="54" width="2.28515625" style="1" customWidth="1"/>
    <col min="55" max="55" width="5.5703125" style="1" customWidth="1"/>
    <col min="56" max="77" width="6.5703125" style="1" customWidth="1"/>
    <col min="78" max="80" width="9.140625" style="1"/>
    <col min="81" max="81" width="9.28515625" style="1" customWidth="1"/>
    <col min="82" max="16384" width="9.140625" style="1"/>
  </cols>
  <sheetData>
    <row r="1" spans="1:77" ht="23.25" customHeight="1">
      <c r="A1" s="38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  <c r="W1" s="3"/>
      <c r="AL1" s="4"/>
      <c r="AN1" s="63" t="s">
        <v>66</v>
      </c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59"/>
      <c r="BD1" s="59" t="s">
        <v>67</v>
      </c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60"/>
      <c r="BR1" s="60"/>
      <c r="BS1" s="60"/>
      <c r="BT1" s="60"/>
      <c r="BU1" s="60"/>
      <c r="BV1" s="60"/>
      <c r="BW1" s="60"/>
      <c r="BX1" s="60"/>
      <c r="BY1" s="60"/>
    </row>
    <row r="2" spans="1:77" ht="34.5" customHeight="1">
      <c r="A2" s="41" t="s">
        <v>0</v>
      </c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/>
      <c r="U2" s="43"/>
      <c r="V2" s="50"/>
      <c r="W2" s="5"/>
      <c r="X2" s="48" t="s">
        <v>65</v>
      </c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9"/>
      <c r="AN2" s="64" t="s">
        <v>0</v>
      </c>
      <c r="AO2" s="47" t="s">
        <v>29</v>
      </c>
      <c r="AP2" s="47"/>
      <c r="AQ2" s="47"/>
      <c r="AR2" s="52" t="s">
        <v>50</v>
      </c>
      <c r="AS2" s="52"/>
      <c r="AT2" s="52"/>
      <c r="AU2" s="52"/>
      <c r="AV2" s="52"/>
      <c r="AW2" s="52"/>
      <c r="AX2" s="47"/>
      <c r="AY2" s="47"/>
      <c r="AZ2" s="47"/>
      <c r="BA2" s="53"/>
      <c r="BD2" s="66" t="s">
        <v>0</v>
      </c>
      <c r="BE2" s="20" t="s">
        <v>68</v>
      </c>
      <c r="BF2" s="20" t="s">
        <v>69</v>
      </c>
      <c r="BG2" s="20" t="s">
        <v>70</v>
      </c>
      <c r="BH2" s="23" t="s">
        <v>71</v>
      </c>
      <c r="BI2" s="71" t="s">
        <v>72</v>
      </c>
      <c r="BJ2" s="72"/>
      <c r="BK2" s="71" t="s">
        <v>73</v>
      </c>
      <c r="BL2" s="72"/>
      <c r="BM2" s="58" t="s">
        <v>74</v>
      </c>
      <c r="BN2" s="58"/>
      <c r="BO2" s="58" t="s">
        <v>75</v>
      </c>
      <c r="BP2" s="58"/>
      <c r="BQ2" s="58" t="s">
        <v>76</v>
      </c>
      <c r="BR2" s="58"/>
      <c r="BS2" s="58" t="s">
        <v>77</v>
      </c>
      <c r="BT2" s="58"/>
      <c r="BU2" s="58" t="s">
        <v>78</v>
      </c>
      <c r="BV2" s="58"/>
      <c r="BW2" s="20" t="s">
        <v>79</v>
      </c>
      <c r="BX2" s="20" t="s">
        <v>80</v>
      </c>
      <c r="BY2" s="20" t="s">
        <v>81</v>
      </c>
    </row>
    <row r="3" spans="1:77" ht="36" customHeight="1">
      <c r="A3" s="42"/>
      <c r="B3" s="44" t="s">
        <v>12</v>
      </c>
      <c r="C3" s="44"/>
      <c r="D3" s="44" t="s">
        <v>13</v>
      </c>
      <c r="E3" s="44"/>
      <c r="F3" s="44" t="s">
        <v>14</v>
      </c>
      <c r="G3" s="44"/>
      <c r="H3" s="44" t="s">
        <v>15</v>
      </c>
      <c r="I3" s="44"/>
      <c r="J3" s="44" t="s">
        <v>16</v>
      </c>
      <c r="K3" s="44"/>
      <c r="L3" s="37" t="s">
        <v>17</v>
      </c>
      <c r="M3" s="37" t="s">
        <v>18</v>
      </c>
      <c r="N3" s="37" t="s">
        <v>19</v>
      </c>
      <c r="O3" s="37" t="s">
        <v>20</v>
      </c>
      <c r="P3" s="37" t="s">
        <v>21</v>
      </c>
      <c r="Q3" s="37" t="s">
        <v>24</v>
      </c>
      <c r="R3" s="37" t="s">
        <v>25</v>
      </c>
      <c r="S3" s="37" t="s">
        <v>26</v>
      </c>
      <c r="T3" s="37" t="s">
        <v>27</v>
      </c>
      <c r="U3" s="37" t="s">
        <v>63</v>
      </c>
      <c r="V3" s="45" t="s">
        <v>47</v>
      </c>
      <c r="W3" s="6"/>
      <c r="X3" s="56" t="s">
        <v>0</v>
      </c>
      <c r="Y3" s="54" t="s">
        <v>60</v>
      </c>
      <c r="Z3" s="54" t="s">
        <v>37</v>
      </c>
      <c r="AA3" s="54" t="s">
        <v>49</v>
      </c>
      <c r="AB3" s="54" t="s">
        <v>48</v>
      </c>
      <c r="AC3" s="54" t="s">
        <v>38</v>
      </c>
      <c r="AD3" s="54" t="s">
        <v>39</v>
      </c>
      <c r="AE3" s="54" t="s">
        <v>40</v>
      </c>
      <c r="AF3" s="54" t="s">
        <v>41</v>
      </c>
      <c r="AG3" s="54" t="s">
        <v>42</v>
      </c>
      <c r="AH3" s="54" t="s">
        <v>43</v>
      </c>
      <c r="AI3" s="54" t="s">
        <v>44</v>
      </c>
      <c r="AJ3" s="54" t="s">
        <v>45</v>
      </c>
      <c r="AK3" s="54" t="s">
        <v>46</v>
      </c>
      <c r="AL3" s="61" t="s">
        <v>61</v>
      </c>
      <c r="AN3" s="65"/>
      <c r="AO3" s="51" t="s">
        <v>30</v>
      </c>
      <c r="AP3" s="51" t="s">
        <v>31</v>
      </c>
      <c r="AQ3" s="51" t="s">
        <v>32</v>
      </c>
      <c r="AR3" s="51" t="s">
        <v>51</v>
      </c>
      <c r="AS3" s="51" t="s">
        <v>52</v>
      </c>
      <c r="AT3" s="51" t="s">
        <v>53</v>
      </c>
      <c r="AU3" s="51" t="s">
        <v>54</v>
      </c>
      <c r="AV3" s="51" t="s">
        <v>56</v>
      </c>
      <c r="AW3" s="51" t="s">
        <v>57</v>
      </c>
      <c r="AX3" s="51" t="s">
        <v>58</v>
      </c>
      <c r="AY3" s="51" t="s">
        <v>62</v>
      </c>
      <c r="AZ3" s="51" t="s">
        <v>59</v>
      </c>
      <c r="BA3" s="46" t="s">
        <v>55</v>
      </c>
      <c r="BD3" s="67"/>
      <c r="BE3" s="69" t="s">
        <v>82</v>
      </c>
      <c r="BF3" s="69" t="s">
        <v>83</v>
      </c>
      <c r="BG3" s="69" t="s">
        <v>84</v>
      </c>
      <c r="BH3" s="69" t="s">
        <v>85</v>
      </c>
      <c r="BI3" s="69" t="s">
        <v>83</v>
      </c>
      <c r="BJ3" s="69" t="s">
        <v>86</v>
      </c>
      <c r="BK3" s="69" t="s">
        <v>83</v>
      </c>
      <c r="BL3" s="69" t="s">
        <v>86</v>
      </c>
      <c r="BM3" s="69" t="s">
        <v>87</v>
      </c>
      <c r="BN3" s="69" t="s">
        <v>84</v>
      </c>
      <c r="BO3" s="69" t="s">
        <v>88</v>
      </c>
      <c r="BP3" s="69" t="s">
        <v>86</v>
      </c>
      <c r="BQ3" s="69" t="s">
        <v>89</v>
      </c>
      <c r="BR3" s="69" t="s">
        <v>90</v>
      </c>
      <c r="BS3" s="69" t="s">
        <v>89</v>
      </c>
      <c r="BT3" s="69" t="s">
        <v>90</v>
      </c>
      <c r="BU3" s="69" t="s">
        <v>89</v>
      </c>
      <c r="BV3" s="69" t="s">
        <v>90</v>
      </c>
      <c r="BW3" s="69" t="s">
        <v>86</v>
      </c>
      <c r="BX3" s="69" t="s">
        <v>86</v>
      </c>
      <c r="BY3" s="69" t="s">
        <v>86</v>
      </c>
    </row>
    <row r="4" spans="1:77" ht="63" customHeight="1">
      <c r="A4" s="42"/>
      <c r="B4" s="15" t="s">
        <v>22</v>
      </c>
      <c r="C4" s="15" t="s">
        <v>23</v>
      </c>
      <c r="D4" s="15" t="s">
        <v>22</v>
      </c>
      <c r="E4" s="15" t="s">
        <v>23</v>
      </c>
      <c r="F4" s="15" t="s">
        <v>22</v>
      </c>
      <c r="G4" s="15" t="s">
        <v>23</v>
      </c>
      <c r="H4" s="15" t="s">
        <v>22</v>
      </c>
      <c r="I4" s="15" t="s">
        <v>23</v>
      </c>
      <c r="J4" s="15" t="s">
        <v>22</v>
      </c>
      <c r="K4" s="15" t="s">
        <v>23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45"/>
      <c r="W4" s="6"/>
      <c r="X4" s="57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2"/>
      <c r="AN4" s="65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46"/>
      <c r="BD4" s="68"/>
      <c r="BE4" s="68"/>
      <c r="BF4" s="68"/>
      <c r="BG4" s="68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</row>
    <row r="5" spans="1:77" s="2" customFormat="1" ht="21" customHeight="1">
      <c r="A5" s="7" t="s">
        <v>1</v>
      </c>
      <c r="B5" s="16">
        <v>24</v>
      </c>
      <c r="C5" s="16">
        <v>5501.08</v>
      </c>
      <c r="D5" s="16">
        <v>10</v>
      </c>
      <c r="E5" s="16">
        <v>7776.47</v>
      </c>
      <c r="F5" s="16">
        <v>3</v>
      </c>
      <c r="G5" s="16">
        <v>0</v>
      </c>
      <c r="H5" s="16">
        <v>0</v>
      </c>
      <c r="I5" s="16">
        <v>0</v>
      </c>
      <c r="J5" s="16">
        <v>2</v>
      </c>
      <c r="K5" s="16">
        <v>4203.7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7">
        <v>133</v>
      </c>
      <c r="R5" s="17">
        <v>30</v>
      </c>
      <c r="S5" s="16">
        <v>0</v>
      </c>
      <c r="T5" s="16">
        <v>0</v>
      </c>
      <c r="U5" s="18">
        <v>0</v>
      </c>
      <c r="V5" s="9">
        <v>243</v>
      </c>
      <c r="W5" s="12"/>
      <c r="X5" s="13" t="s">
        <v>36</v>
      </c>
      <c r="Y5" s="16">
        <v>0</v>
      </c>
      <c r="Z5" s="16">
        <v>121852</v>
      </c>
      <c r="AA5" s="16">
        <v>18035</v>
      </c>
      <c r="AB5" s="16">
        <v>0</v>
      </c>
      <c r="AC5" s="16">
        <v>3422995</v>
      </c>
      <c r="AD5" s="16">
        <v>83966</v>
      </c>
      <c r="AE5" s="16">
        <v>530660</v>
      </c>
      <c r="AF5" s="16">
        <v>498240</v>
      </c>
      <c r="AG5" s="16">
        <v>560361</v>
      </c>
      <c r="AH5" s="16">
        <v>1357681</v>
      </c>
      <c r="AI5" s="16">
        <v>679695</v>
      </c>
      <c r="AJ5" s="16">
        <f t="shared" ref="AJ5:AJ10" si="0">SUBTOTAL(9,Y5:AI5)</f>
        <v>7273485</v>
      </c>
      <c r="AK5" s="16">
        <v>0</v>
      </c>
      <c r="AL5" s="16">
        <f>AJ5+AK5</f>
        <v>7273485</v>
      </c>
      <c r="AM5" s="1"/>
      <c r="AN5" s="7" t="s">
        <v>1</v>
      </c>
      <c r="AO5" s="16">
        <v>1184</v>
      </c>
      <c r="AP5" s="16">
        <v>326</v>
      </c>
      <c r="AQ5" s="16">
        <f t="shared" ref="AQ5:AQ10" si="1">SUBTOTAL(9,AO5:AP5)</f>
        <v>1510</v>
      </c>
      <c r="AR5" s="16">
        <v>35</v>
      </c>
      <c r="AS5" s="16">
        <v>23</v>
      </c>
      <c r="AT5" s="16">
        <v>0</v>
      </c>
      <c r="AU5" s="16">
        <v>0</v>
      </c>
      <c r="AV5" s="16">
        <v>24</v>
      </c>
      <c r="AW5" s="16">
        <v>11</v>
      </c>
      <c r="AX5" s="16">
        <v>0</v>
      </c>
      <c r="AY5" s="16">
        <v>24</v>
      </c>
      <c r="AZ5" s="16">
        <v>0</v>
      </c>
      <c r="BA5" s="16">
        <v>13715969</v>
      </c>
      <c r="BD5" s="7" t="s">
        <v>1</v>
      </c>
      <c r="BE5" s="7"/>
      <c r="BF5" s="7">
        <v>85</v>
      </c>
      <c r="BG5" s="7">
        <v>1320</v>
      </c>
      <c r="BH5" s="7">
        <v>160</v>
      </c>
      <c r="BI5" s="7"/>
      <c r="BJ5" s="7"/>
      <c r="BK5" s="7"/>
      <c r="BL5" s="7"/>
      <c r="BM5" s="7">
        <v>13</v>
      </c>
      <c r="BN5" s="7"/>
      <c r="BO5" s="7"/>
      <c r="BP5" s="7">
        <v>4</v>
      </c>
      <c r="BQ5" s="7">
        <v>730</v>
      </c>
      <c r="BR5" s="7">
        <v>58400</v>
      </c>
      <c r="BS5" s="7"/>
      <c r="BT5" s="7"/>
      <c r="BU5" s="7"/>
      <c r="BV5" s="7"/>
      <c r="BW5" s="7">
        <v>640</v>
      </c>
      <c r="BX5" s="7"/>
      <c r="BY5" s="7">
        <v>100</v>
      </c>
    </row>
    <row r="6" spans="1:77" s="2" customFormat="1" ht="21" customHeight="1">
      <c r="A6" s="8" t="s">
        <v>2</v>
      </c>
      <c r="B6" s="10">
        <v>32</v>
      </c>
      <c r="C6" s="19">
        <v>12655</v>
      </c>
      <c r="D6" s="10">
        <v>9</v>
      </c>
      <c r="E6" s="19">
        <v>8946.0499999999993</v>
      </c>
      <c r="F6" s="10">
        <v>3</v>
      </c>
      <c r="G6" s="10">
        <v>0</v>
      </c>
      <c r="H6" s="10">
        <v>0</v>
      </c>
      <c r="I6" s="10">
        <v>0</v>
      </c>
      <c r="J6" s="10">
        <v>9</v>
      </c>
      <c r="K6" s="10">
        <v>13222.14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247</v>
      </c>
      <c r="R6" s="10">
        <v>25</v>
      </c>
      <c r="S6" s="19">
        <v>0</v>
      </c>
      <c r="T6" s="10">
        <v>0</v>
      </c>
      <c r="U6" s="10">
        <v>0</v>
      </c>
      <c r="V6" s="11">
        <v>237</v>
      </c>
      <c r="W6" s="12"/>
      <c r="X6" s="14" t="s">
        <v>8</v>
      </c>
      <c r="Y6" s="10">
        <v>0</v>
      </c>
      <c r="Z6" s="19">
        <v>176551</v>
      </c>
      <c r="AA6" s="10">
        <v>39994</v>
      </c>
      <c r="AB6" s="19">
        <v>0</v>
      </c>
      <c r="AC6" s="10">
        <v>4372941</v>
      </c>
      <c r="AD6" s="10">
        <v>232269</v>
      </c>
      <c r="AE6" s="10">
        <v>311535</v>
      </c>
      <c r="AF6" s="10">
        <v>230000</v>
      </c>
      <c r="AG6" s="10">
        <v>420217</v>
      </c>
      <c r="AH6" s="10">
        <v>2376955</v>
      </c>
      <c r="AI6" s="10">
        <v>707936</v>
      </c>
      <c r="AJ6" s="10">
        <f t="shared" si="0"/>
        <v>8868398</v>
      </c>
      <c r="AK6" s="10">
        <v>0</v>
      </c>
      <c r="AL6" s="10">
        <f t="shared" ref="AL6:AL13" si="2">AJ6+AK6</f>
        <v>8868398</v>
      </c>
      <c r="AM6" s="1"/>
      <c r="AN6" s="8" t="s">
        <v>2</v>
      </c>
      <c r="AO6" s="10">
        <v>1834</v>
      </c>
      <c r="AP6" s="19">
        <v>644</v>
      </c>
      <c r="AQ6" s="10">
        <f t="shared" si="1"/>
        <v>2478</v>
      </c>
      <c r="AR6" s="19">
        <v>41</v>
      </c>
      <c r="AS6" s="10">
        <v>31</v>
      </c>
      <c r="AT6" s="10">
        <v>0</v>
      </c>
      <c r="AU6" s="10">
        <v>1</v>
      </c>
      <c r="AV6" s="10">
        <v>41</v>
      </c>
      <c r="AW6" s="10">
        <v>0</v>
      </c>
      <c r="AX6" s="10">
        <v>0</v>
      </c>
      <c r="AY6" s="10">
        <v>6</v>
      </c>
      <c r="AZ6" s="10">
        <v>19</v>
      </c>
      <c r="BA6" s="10">
        <v>9771250</v>
      </c>
      <c r="BD6" s="10" t="s">
        <v>2</v>
      </c>
      <c r="BE6" s="10"/>
      <c r="BF6" s="10">
        <v>0</v>
      </c>
      <c r="BG6" s="10">
        <v>11776</v>
      </c>
      <c r="BH6" s="10">
        <v>5002</v>
      </c>
      <c r="BI6" s="10"/>
      <c r="BJ6" s="10">
        <v>70</v>
      </c>
      <c r="BK6" s="10"/>
      <c r="BL6" s="10"/>
      <c r="BM6" s="10">
        <v>10</v>
      </c>
      <c r="BN6" s="10"/>
      <c r="BO6" s="10"/>
      <c r="BP6" s="10">
        <v>0</v>
      </c>
      <c r="BQ6" s="10">
        <v>1050</v>
      </c>
      <c r="BR6" s="10">
        <v>8570</v>
      </c>
      <c r="BS6" s="10"/>
      <c r="BT6" s="10"/>
      <c r="BU6" s="10"/>
      <c r="BV6" s="10"/>
      <c r="BW6" s="10">
        <v>760</v>
      </c>
      <c r="BX6" s="10"/>
      <c r="BY6" s="10">
        <v>23</v>
      </c>
    </row>
    <row r="7" spans="1:77" s="2" customFormat="1" ht="21" customHeight="1">
      <c r="A7" s="7" t="s">
        <v>3</v>
      </c>
      <c r="B7" s="16">
        <v>27</v>
      </c>
      <c r="C7" s="16">
        <v>6218.86</v>
      </c>
      <c r="D7" s="16">
        <v>4</v>
      </c>
      <c r="E7" s="16">
        <v>2847.78</v>
      </c>
      <c r="F7" s="16">
        <v>6</v>
      </c>
      <c r="G7" s="16">
        <v>0</v>
      </c>
      <c r="H7" s="16">
        <v>0</v>
      </c>
      <c r="I7" s="16">
        <v>0</v>
      </c>
      <c r="J7" s="16">
        <v>5</v>
      </c>
      <c r="K7" s="16">
        <v>3784.36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7">
        <v>209</v>
      </c>
      <c r="R7" s="17">
        <v>20</v>
      </c>
      <c r="S7" s="16">
        <v>0</v>
      </c>
      <c r="T7" s="16">
        <v>0</v>
      </c>
      <c r="U7" s="18">
        <v>0</v>
      </c>
      <c r="V7" s="9">
        <v>263</v>
      </c>
      <c r="W7" s="12"/>
      <c r="X7" s="13" t="s">
        <v>3</v>
      </c>
      <c r="Y7" s="16">
        <v>200</v>
      </c>
      <c r="Z7" s="16">
        <v>152800</v>
      </c>
      <c r="AA7" s="16">
        <v>621</v>
      </c>
      <c r="AB7" s="16">
        <v>0</v>
      </c>
      <c r="AC7" s="16">
        <v>4436286</v>
      </c>
      <c r="AD7" s="16">
        <v>306861</v>
      </c>
      <c r="AE7" s="16">
        <v>265535</v>
      </c>
      <c r="AF7" s="16">
        <v>551631</v>
      </c>
      <c r="AG7" s="16">
        <v>837377</v>
      </c>
      <c r="AH7" s="16">
        <v>2158709</v>
      </c>
      <c r="AI7" s="16">
        <v>670520</v>
      </c>
      <c r="AJ7" s="16">
        <f t="shared" si="0"/>
        <v>9380540</v>
      </c>
      <c r="AK7" s="16">
        <v>11074958</v>
      </c>
      <c r="AL7" s="21">
        <f t="shared" si="2"/>
        <v>20455498</v>
      </c>
      <c r="AM7" s="1"/>
      <c r="AN7" s="7" t="s">
        <v>3</v>
      </c>
      <c r="AO7" s="16">
        <v>1615</v>
      </c>
      <c r="AP7" s="16">
        <v>618</v>
      </c>
      <c r="AQ7" s="16">
        <f t="shared" si="1"/>
        <v>2233</v>
      </c>
      <c r="AR7" s="16">
        <v>60</v>
      </c>
      <c r="AS7" s="16">
        <v>48</v>
      </c>
      <c r="AT7" s="16">
        <v>0</v>
      </c>
      <c r="AU7" s="16">
        <v>0</v>
      </c>
      <c r="AV7" s="16">
        <v>57</v>
      </c>
      <c r="AW7" s="16">
        <v>3</v>
      </c>
      <c r="AX7" s="16">
        <v>0</v>
      </c>
      <c r="AY7" s="16">
        <v>16</v>
      </c>
      <c r="AZ7" s="16">
        <v>20</v>
      </c>
      <c r="BA7" s="16">
        <v>17689068</v>
      </c>
      <c r="BD7" s="16" t="s">
        <v>3</v>
      </c>
      <c r="BE7" s="16"/>
      <c r="BF7" s="16">
        <v>0</v>
      </c>
      <c r="BG7" s="16">
        <v>7500</v>
      </c>
      <c r="BH7" s="16">
        <v>4985</v>
      </c>
      <c r="BI7" s="16"/>
      <c r="BJ7" s="16"/>
      <c r="BK7" s="16"/>
      <c r="BL7" s="16"/>
      <c r="BM7" s="16">
        <v>36</v>
      </c>
      <c r="BN7" s="16"/>
      <c r="BO7" s="16"/>
      <c r="BP7" s="16">
        <v>0</v>
      </c>
      <c r="BQ7" s="16">
        <v>880</v>
      </c>
      <c r="BR7" s="16">
        <v>7500</v>
      </c>
      <c r="BS7" s="16"/>
      <c r="BT7" s="16"/>
      <c r="BU7" s="16"/>
      <c r="BV7" s="16"/>
      <c r="BW7" s="16">
        <v>1178</v>
      </c>
      <c r="BX7" s="16">
        <v>862</v>
      </c>
      <c r="BY7" s="16">
        <v>438</v>
      </c>
    </row>
    <row r="8" spans="1:77" s="2" customFormat="1" ht="21" customHeight="1">
      <c r="A8" s="8" t="s">
        <v>6</v>
      </c>
      <c r="B8" s="10">
        <v>25</v>
      </c>
      <c r="C8" s="19">
        <v>5273.97</v>
      </c>
      <c r="D8" s="10">
        <v>11</v>
      </c>
      <c r="E8" s="19">
        <v>6388.56</v>
      </c>
      <c r="F8" s="10">
        <v>1</v>
      </c>
      <c r="G8" s="10">
        <v>0</v>
      </c>
      <c r="H8" s="10">
        <v>0</v>
      </c>
      <c r="I8" s="10">
        <v>0</v>
      </c>
      <c r="J8" s="10">
        <v>5</v>
      </c>
      <c r="K8" s="10">
        <v>3036.9</v>
      </c>
      <c r="L8" s="10">
        <v>0</v>
      </c>
      <c r="M8" s="10">
        <v>186</v>
      </c>
      <c r="N8" s="10">
        <v>0</v>
      </c>
      <c r="O8" s="10">
        <v>0</v>
      </c>
      <c r="P8" s="10">
        <v>0</v>
      </c>
      <c r="Q8" s="10">
        <v>182</v>
      </c>
      <c r="R8" s="10">
        <v>20</v>
      </c>
      <c r="S8" s="19">
        <v>0</v>
      </c>
      <c r="T8" s="10">
        <v>0</v>
      </c>
      <c r="U8" s="10">
        <v>0</v>
      </c>
      <c r="V8" s="11">
        <v>158</v>
      </c>
      <c r="W8" s="12"/>
      <c r="X8" s="14" t="s">
        <v>9</v>
      </c>
      <c r="Y8" s="10">
        <v>1225</v>
      </c>
      <c r="Z8" s="19">
        <v>131860</v>
      </c>
      <c r="AA8" s="10">
        <v>23920</v>
      </c>
      <c r="AB8" s="19">
        <v>0</v>
      </c>
      <c r="AC8" s="10">
        <v>5361075</v>
      </c>
      <c r="AD8" s="10">
        <v>284963</v>
      </c>
      <c r="AE8" s="10">
        <v>913507</v>
      </c>
      <c r="AF8" s="10">
        <v>485942</v>
      </c>
      <c r="AG8" s="10">
        <v>450203</v>
      </c>
      <c r="AH8" s="10">
        <v>3713179</v>
      </c>
      <c r="AI8" s="10">
        <v>483262</v>
      </c>
      <c r="AJ8" s="10">
        <f t="shared" si="0"/>
        <v>11849136</v>
      </c>
      <c r="AK8" s="10">
        <v>5930687</v>
      </c>
      <c r="AL8" s="22">
        <f t="shared" si="2"/>
        <v>17779823</v>
      </c>
      <c r="AM8" s="1"/>
      <c r="AN8" s="8" t="s">
        <v>6</v>
      </c>
      <c r="AO8" s="10">
        <v>1541</v>
      </c>
      <c r="AP8" s="19">
        <v>648</v>
      </c>
      <c r="AQ8" s="10">
        <f t="shared" si="1"/>
        <v>2189</v>
      </c>
      <c r="AR8" s="19">
        <v>72</v>
      </c>
      <c r="AS8" s="10">
        <v>72</v>
      </c>
      <c r="AT8" s="10">
        <v>0</v>
      </c>
      <c r="AU8" s="10">
        <v>0</v>
      </c>
      <c r="AV8" s="10">
        <v>75</v>
      </c>
      <c r="AW8" s="10">
        <v>27</v>
      </c>
      <c r="AX8" s="10">
        <v>0</v>
      </c>
      <c r="AY8" s="10">
        <v>19</v>
      </c>
      <c r="AZ8" s="10">
        <v>23</v>
      </c>
      <c r="BA8" s="10">
        <v>45354827</v>
      </c>
      <c r="BD8" s="10" t="s">
        <v>6</v>
      </c>
      <c r="BE8" s="10"/>
      <c r="BF8" s="10">
        <v>11992</v>
      </c>
      <c r="BG8" s="10">
        <v>10534</v>
      </c>
      <c r="BH8" s="10">
        <v>4630</v>
      </c>
      <c r="BI8" s="10"/>
      <c r="BJ8" s="10"/>
      <c r="BK8" s="10"/>
      <c r="BL8" s="10"/>
      <c r="BM8" s="10">
        <v>28</v>
      </c>
      <c r="BN8" s="10"/>
      <c r="BO8" s="10"/>
      <c r="BP8" s="10">
        <v>4</v>
      </c>
      <c r="BQ8" s="10">
        <v>370</v>
      </c>
      <c r="BR8" s="10">
        <v>3350</v>
      </c>
      <c r="BS8" s="10"/>
      <c r="BT8" s="10"/>
      <c r="BU8" s="10"/>
      <c r="BV8" s="10"/>
      <c r="BW8" s="10">
        <v>929</v>
      </c>
      <c r="BX8" s="10">
        <v>250</v>
      </c>
      <c r="BY8" s="10">
        <v>420</v>
      </c>
    </row>
    <row r="9" spans="1:77" s="2" customFormat="1" ht="21" customHeight="1">
      <c r="A9" s="7" t="s">
        <v>4</v>
      </c>
      <c r="B9" s="16">
        <v>28</v>
      </c>
      <c r="C9" s="16">
        <v>10085.59</v>
      </c>
      <c r="D9" s="16">
        <v>11</v>
      </c>
      <c r="E9" s="16">
        <v>8862.15</v>
      </c>
      <c r="F9" s="16">
        <v>1</v>
      </c>
      <c r="G9" s="16">
        <v>0</v>
      </c>
      <c r="H9" s="16">
        <v>0</v>
      </c>
      <c r="I9" s="16">
        <v>0</v>
      </c>
      <c r="J9" s="16">
        <v>6</v>
      </c>
      <c r="K9" s="16">
        <v>5830.11</v>
      </c>
      <c r="L9" s="16">
        <v>0</v>
      </c>
      <c r="M9" s="16">
        <v>265</v>
      </c>
      <c r="N9" s="16">
        <v>0</v>
      </c>
      <c r="O9" s="16">
        <v>0</v>
      </c>
      <c r="P9" s="16">
        <v>0</v>
      </c>
      <c r="Q9" s="17">
        <v>234</v>
      </c>
      <c r="R9" s="17">
        <v>22</v>
      </c>
      <c r="S9" s="16">
        <v>0</v>
      </c>
      <c r="T9" s="16">
        <v>0</v>
      </c>
      <c r="U9" s="18">
        <v>0</v>
      </c>
      <c r="V9" s="9">
        <v>187</v>
      </c>
      <c r="W9" s="12"/>
      <c r="X9" s="13" t="s">
        <v>4</v>
      </c>
      <c r="Y9" s="16">
        <v>4</v>
      </c>
      <c r="Z9" s="16">
        <v>158680</v>
      </c>
      <c r="AA9" s="16">
        <v>33182</v>
      </c>
      <c r="AB9" s="16">
        <v>0</v>
      </c>
      <c r="AC9" s="16">
        <v>5231756</v>
      </c>
      <c r="AD9" s="16">
        <v>266098</v>
      </c>
      <c r="AE9" s="16">
        <v>3939219</v>
      </c>
      <c r="AF9" s="16">
        <v>10656334</v>
      </c>
      <c r="AG9" s="16">
        <v>7926331</v>
      </c>
      <c r="AH9" s="16">
        <v>3692601</v>
      </c>
      <c r="AI9" s="16">
        <v>690851</v>
      </c>
      <c r="AJ9" s="16">
        <f t="shared" si="0"/>
        <v>32595056</v>
      </c>
      <c r="AK9" s="16">
        <v>8108259</v>
      </c>
      <c r="AL9" s="21">
        <f t="shared" si="2"/>
        <v>40703315</v>
      </c>
      <c r="AM9" s="1"/>
      <c r="AN9" s="7" t="s">
        <v>4</v>
      </c>
      <c r="AO9" s="16">
        <v>1765</v>
      </c>
      <c r="AP9" s="16">
        <v>616</v>
      </c>
      <c r="AQ9" s="16">
        <f t="shared" si="1"/>
        <v>2381</v>
      </c>
      <c r="AR9" s="16">
        <v>57</v>
      </c>
      <c r="AS9" s="16">
        <v>33</v>
      </c>
      <c r="AT9" s="16">
        <v>0</v>
      </c>
      <c r="AU9" s="16">
        <v>2</v>
      </c>
      <c r="AV9" s="16">
        <v>49</v>
      </c>
      <c r="AW9" s="16">
        <v>0</v>
      </c>
      <c r="AX9" s="16">
        <v>0</v>
      </c>
      <c r="AY9" s="16">
        <v>0</v>
      </c>
      <c r="AZ9" s="16">
        <v>26</v>
      </c>
      <c r="BA9" s="16">
        <v>9336738</v>
      </c>
      <c r="BD9" s="16" t="s">
        <v>4</v>
      </c>
      <c r="BE9" s="16"/>
      <c r="BF9" s="16">
        <v>3960</v>
      </c>
      <c r="BG9" s="16">
        <v>9134</v>
      </c>
      <c r="BH9" s="16">
        <v>154</v>
      </c>
      <c r="BI9" s="16"/>
      <c r="BJ9" s="16"/>
      <c r="BK9" s="16"/>
      <c r="BL9" s="16"/>
      <c r="BM9" s="16">
        <v>27</v>
      </c>
      <c r="BN9" s="16"/>
      <c r="BO9" s="16"/>
      <c r="BP9" s="16">
        <v>6</v>
      </c>
      <c r="BQ9" s="16">
        <v>640</v>
      </c>
      <c r="BR9" s="16">
        <v>5640</v>
      </c>
      <c r="BS9" s="16">
        <v>4100</v>
      </c>
      <c r="BT9" s="16">
        <v>25000</v>
      </c>
      <c r="BU9" s="16">
        <v>4560</v>
      </c>
      <c r="BV9" s="16">
        <v>41000</v>
      </c>
      <c r="BW9" s="16">
        <v>265</v>
      </c>
      <c r="BX9" s="16">
        <v>1640</v>
      </c>
      <c r="BY9" s="16">
        <v>591</v>
      </c>
    </row>
    <row r="10" spans="1:77" s="2" customFormat="1" ht="21" customHeight="1">
      <c r="A10" s="8" t="s">
        <v>5</v>
      </c>
      <c r="B10" s="10">
        <v>6</v>
      </c>
      <c r="C10" s="24">
        <v>2188.0700000000002</v>
      </c>
      <c r="D10" s="10">
        <v>16</v>
      </c>
      <c r="E10" s="19">
        <v>14342.12</v>
      </c>
      <c r="F10" s="10">
        <v>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296</v>
      </c>
      <c r="N10" s="10">
        <v>0</v>
      </c>
      <c r="O10" s="10">
        <v>0</v>
      </c>
      <c r="P10" s="10">
        <v>0</v>
      </c>
      <c r="Q10" s="10">
        <v>185</v>
      </c>
      <c r="R10" s="10">
        <v>20</v>
      </c>
      <c r="S10" s="19">
        <v>0</v>
      </c>
      <c r="T10" s="10">
        <v>0</v>
      </c>
      <c r="U10" s="10">
        <v>0</v>
      </c>
      <c r="V10" s="11">
        <v>373</v>
      </c>
      <c r="W10" s="12"/>
      <c r="X10" s="14" t="s">
        <v>10</v>
      </c>
      <c r="Y10" s="10">
        <v>11618</v>
      </c>
      <c r="Z10" s="19">
        <v>120226</v>
      </c>
      <c r="AA10" s="10">
        <v>37230</v>
      </c>
      <c r="AB10" s="19">
        <v>0</v>
      </c>
      <c r="AC10" s="10">
        <v>5447203</v>
      </c>
      <c r="AD10" s="10">
        <v>164654</v>
      </c>
      <c r="AE10" s="10">
        <v>301578</v>
      </c>
      <c r="AF10" s="10">
        <v>75440</v>
      </c>
      <c r="AG10" s="10">
        <v>562908</v>
      </c>
      <c r="AH10" s="10">
        <v>3086738</v>
      </c>
      <c r="AI10" s="10">
        <v>1045343</v>
      </c>
      <c r="AJ10" s="10">
        <f t="shared" si="0"/>
        <v>10852938</v>
      </c>
      <c r="AK10" s="10">
        <v>16100990</v>
      </c>
      <c r="AL10" s="10">
        <f t="shared" si="2"/>
        <v>26953928</v>
      </c>
      <c r="AN10" s="8" t="s">
        <v>5</v>
      </c>
      <c r="AO10" s="10">
        <v>1440</v>
      </c>
      <c r="AP10" s="19">
        <v>525</v>
      </c>
      <c r="AQ10" s="10">
        <f t="shared" si="1"/>
        <v>1965</v>
      </c>
      <c r="AR10" s="19">
        <v>39</v>
      </c>
      <c r="AS10" s="10">
        <v>47</v>
      </c>
      <c r="AT10" s="25">
        <v>0</v>
      </c>
      <c r="AU10" s="10">
        <v>1</v>
      </c>
      <c r="AV10" s="10">
        <v>48</v>
      </c>
      <c r="AW10" s="10">
        <v>0</v>
      </c>
      <c r="AX10" s="10">
        <v>0</v>
      </c>
      <c r="AY10" s="10">
        <v>9</v>
      </c>
      <c r="AZ10" s="10">
        <v>28</v>
      </c>
      <c r="BA10" s="10">
        <v>3330553</v>
      </c>
      <c r="BD10" s="10" t="s">
        <v>10</v>
      </c>
      <c r="BE10" s="10"/>
      <c r="BF10" s="10">
        <v>4050</v>
      </c>
      <c r="BG10" s="10">
        <v>9200</v>
      </c>
      <c r="BH10" s="10">
        <v>1212</v>
      </c>
      <c r="BI10" s="10"/>
      <c r="BJ10" s="10"/>
      <c r="BK10" s="10"/>
      <c r="BL10" s="10"/>
      <c r="BM10" s="10">
        <v>10</v>
      </c>
      <c r="BN10" s="10"/>
      <c r="BO10" s="10"/>
      <c r="BP10" s="10"/>
      <c r="BQ10" s="10">
        <v>530</v>
      </c>
      <c r="BR10" s="10">
        <v>4825</v>
      </c>
      <c r="BS10" s="10">
        <v>18000</v>
      </c>
      <c r="BT10" s="10">
        <v>3000</v>
      </c>
      <c r="BU10" s="10">
        <v>0</v>
      </c>
      <c r="BV10" s="10">
        <v>0</v>
      </c>
      <c r="BW10" s="10">
        <v>438</v>
      </c>
      <c r="BX10" s="10">
        <v>0</v>
      </c>
      <c r="BY10" s="10">
        <v>40</v>
      </c>
    </row>
    <row r="11" spans="1:77" s="2" customFormat="1" ht="18.75" customHeight="1">
      <c r="A11" s="7" t="s">
        <v>34</v>
      </c>
      <c r="B11" s="16">
        <v>12</v>
      </c>
      <c r="C11" s="16">
        <v>4500.83</v>
      </c>
      <c r="D11" s="16">
        <v>12</v>
      </c>
      <c r="E11" s="16">
        <v>6164.51</v>
      </c>
      <c r="F11" s="16">
        <v>1</v>
      </c>
      <c r="G11" s="16">
        <v>0</v>
      </c>
      <c r="H11" s="16">
        <v>0</v>
      </c>
      <c r="I11" s="16">
        <v>0</v>
      </c>
      <c r="J11" s="16">
        <v>4</v>
      </c>
      <c r="K11" s="16">
        <v>4528.51</v>
      </c>
      <c r="L11" s="16">
        <v>0</v>
      </c>
      <c r="M11" s="16">
        <v>167</v>
      </c>
      <c r="N11" s="16">
        <v>0</v>
      </c>
      <c r="O11" s="16">
        <v>0</v>
      </c>
      <c r="P11" s="16">
        <v>0</v>
      </c>
      <c r="Q11" s="17">
        <v>160</v>
      </c>
      <c r="R11" s="17">
        <v>20</v>
      </c>
      <c r="S11" s="16">
        <v>0</v>
      </c>
      <c r="T11" s="16">
        <v>0</v>
      </c>
      <c r="U11" s="18">
        <v>0</v>
      </c>
      <c r="V11" s="9">
        <v>272</v>
      </c>
      <c r="W11" s="12"/>
      <c r="X11" s="13" t="s">
        <v>34</v>
      </c>
      <c r="Y11" s="16">
        <v>15462</v>
      </c>
      <c r="Z11" s="16">
        <v>110551</v>
      </c>
      <c r="AA11" s="16">
        <v>12350</v>
      </c>
      <c r="AB11" s="16">
        <v>0</v>
      </c>
      <c r="AC11" s="16">
        <v>2925693</v>
      </c>
      <c r="AD11" s="16">
        <v>191236</v>
      </c>
      <c r="AE11" s="16">
        <v>5208084</v>
      </c>
      <c r="AF11" s="16">
        <v>2702305</v>
      </c>
      <c r="AG11" s="16">
        <v>578861</v>
      </c>
      <c r="AH11" s="16">
        <v>4693831</v>
      </c>
      <c r="AI11" s="16">
        <v>1093519</v>
      </c>
      <c r="AJ11" s="16">
        <f t="shared" ref="AJ11:AJ16" si="3">SUBTOTAL(9,Y11:AI11)</f>
        <v>17531892</v>
      </c>
      <c r="AK11" s="16">
        <v>2231135</v>
      </c>
      <c r="AL11" s="21">
        <v>19763027</v>
      </c>
      <c r="AN11" s="7" t="s">
        <v>33</v>
      </c>
      <c r="AO11" s="16">
        <v>1273</v>
      </c>
      <c r="AP11" s="16">
        <v>541</v>
      </c>
      <c r="AQ11" s="16">
        <f t="shared" ref="AQ11:AQ16" si="4">SUBTOTAL(9,AO11:AP11)</f>
        <v>1814</v>
      </c>
      <c r="AR11" s="16">
        <v>32</v>
      </c>
      <c r="AS11" s="16">
        <v>21</v>
      </c>
      <c r="AT11" s="16">
        <v>0</v>
      </c>
      <c r="AU11" s="16">
        <v>2</v>
      </c>
      <c r="AV11" s="16">
        <v>22</v>
      </c>
      <c r="AW11" s="16">
        <v>10</v>
      </c>
      <c r="AX11" s="16">
        <v>1</v>
      </c>
      <c r="AY11" s="16">
        <v>17</v>
      </c>
      <c r="AZ11" s="16">
        <v>17</v>
      </c>
      <c r="BA11" s="16">
        <v>18548410</v>
      </c>
      <c r="BD11" s="16" t="s">
        <v>34</v>
      </c>
      <c r="BE11" s="16"/>
      <c r="BF11" s="16">
        <v>360</v>
      </c>
      <c r="BG11" s="16">
        <v>2700</v>
      </c>
      <c r="BH11" s="16">
        <v>1100</v>
      </c>
      <c r="BI11" s="16"/>
      <c r="BJ11" s="16"/>
      <c r="BK11" s="16"/>
      <c r="BL11" s="16"/>
      <c r="BM11" s="16"/>
      <c r="BN11" s="16"/>
      <c r="BO11" s="16"/>
      <c r="BP11" s="16"/>
      <c r="BQ11" s="16">
        <v>350</v>
      </c>
      <c r="BR11" s="16">
        <v>2940</v>
      </c>
      <c r="BS11" s="16"/>
      <c r="BT11" s="16">
        <v>2000</v>
      </c>
      <c r="BU11" s="16"/>
      <c r="BV11" s="16"/>
      <c r="BW11" s="16">
        <v>30</v>
      </c>
      <c r="BX11" s="16">
        <v>40</v>
      </c>
      <c r="BY11" s="16">
        <v>0</v>
      </c>
    </row>
    <row r="12" spans="1:77" s="2" customFormat="1" ht="19.5" customHeight="1">
      <c r="A12" s="8" t="s">
        <v>35</v>
      </c>
      <c r="B12" s="10">
        <v>13</v>
      </c>
      <c r="C12" s="19">
        <v>2186.3000000000002</v>
      </c>
      <c r="D12" s="10">
        <v>9</v>
      </c>
      <c r="E12" s="19">
        <v>8116</v>
      </c>
      <c r="F12" s="10">
        <v>0</v>
      </c>
      <c r="G12" s="10">
        <v>0</v>
      </c>
      <c r="H12" s="10">
        <v>0</v>
      </c>
      <c r="I12" s="10">
        <v>0</v>
      </c>
      <c r="J12" s="10">
        <v>4</v>
      </c>
      <c r="K12" s="10">
        <v>3374.19</v>
      </c>
      <c r="L12" s="10">
        <v>0</v>
      </c>
      <c r="M12" s="10">
        <v>211</v>
      </c>
      <c r="N12" s="10">
        <v>0</v>
      </c>
      <c r="O12" s="10">
        <v>0</v>
      </c>
      <c r="P12" s="10">
        <v>0</v>
      </c>
      <c r="Q12" s="10">
        <v>180</v>
      </c>
      <c r="R12" s="10">
        <v>20</v>
      </c>
      <c r="S12" s="19">
        <v>0</v>
      </c>
      <c r="T12" s="10">
        <v>0</v>
      </c>
      <c r="U12" s="10">
        <v>0</v>
      </c>
      <c r="V12" s="11">
        <v>216</v>
      </c>
      <c r="W12" s="12"/>
      <c r="X12" s="14" t="s">
        <v>35</v>
      </c>
      <c r="Y12" s="10">
        <v>32075</v>
      </c>
      <c r="Z12" s="19">
        <v>103051</v>
      </c>
      <c r="AA12" s="10">
        <v>12420</v>
      </c>
      <c r="AB12" s="19">
        <v>0</v>
      </c>
      <c r="AC12" s="10">
        <v>4037127</v>
      </c>
      <c r="AD12" s="10">
        <v>118416</v>
      </c>
      <c r="AE12" s="10">
        <v>281796</v>
      </c>
      <c r="AF12" s="10">
        <v>214689</v>
      </c>
      <c r="AG12" s="10">
        <v>322806</v>
      </c>
      <c r="AH12" s="10">
        <v>2611511</v>
      </c>
      <c r="AI12" s="10">
        <v>762206</v>
      </c>
      <c r="AJ12" s="10">
        <f t="shared" si="3"/>
        <v>8496097</v>
      </c>
      <c r="AK12" s="10">
        <v>18919542</v>
      </c>
      <c r="AL12" s="10">
        <f t="shared" si="2"/>
        <v>27415639</v>
      </c>
      <c r="AN12" s="8" t="s">
        <v>35</v>
      </c>
      <c r="AO12" s="10">
        <v>1213</v>
      </c>
      <c r="AP12" s="19">
        <v>386</v>
      </c>
      <c r="AQ12" s="10">
        <f t="shared" si="4"/>
        <v>1599</v>
      </c>
      <c r="AR12" s="19">
        <v>52</v>
      </c>
      <c r="AS12" s="10">
        <v>25</v>
      </c>
      <c r="AT12" s="10">
        <v>1</v>
      </c>
      <c r="AU12" s="10">
        <v>4</v>
      </c>
      <c r="AV12" s="10">
        <v>35</v>
      </c>
      <c r="AW12" s="10">
        <v>17</v>
      </c>
      <c r="AX12" s="10">
        <v>2</v>
      </c>
      <c r="AY12" s="10">
        <v>9</v>
      </c>
      <c r="AZ12" s="10">
        <v>16</v>
      </c>
      <c r="BA12" s="10">
        <v>447428</v>
      </c>
      <c r="BD12" s="10" t="s">
        <v>35</v>
      </c>
      <c r="BE12" s="10"/>
      <c r="BF12" s="10">
        <v>150</v>
      </c>
      <c r="BG12" s="10">
        <v>4020</v>
      </c>
      <c r="BH12" s="10">
        <v>4930</v>
      </c>
      <c r="BI12" s="10"/>
      <c r="BJ12" s="10"/>
      <c r="BK12" s="10"/>
      <c r="BL12" s="10"/>
      <c r="BM12" s="10">
        <v>93</v>
      </c>
      <c r="BN12" s="10"/>
      <c r="BO12" s="10"/>
      <c r="BP12" s="10">
        <v>24</v>
      </c>
      <c r="BQ12" s="10">
        <v>670</v>
      </c>
      <c r="BR12" s="10">
        <v>5300</v>
      </c>
      <c r="BS12" s="10"/>
      <c r="BT12" s="10">
        <v>6500</v>
      </c>
      <c r="BU12" s="10"/>
      <c r="BV12" s="10"/>
      <c r="BW12" s="10">
        <v>600</v>
      </c>
      <c r="BX12" s="10">
        <v>1485</v>
      </c>
      <c r="BY12" s="10">
        <v>480</v>
      </c>
    </row>
    <row r="13" spans="1:77" s="2" customFormat="1" ht="19.5" customHeight="1">
      <c r="A13" s="7" t="s">
        <v>92</v>
      </c>
      <c r="B13" s="7">
        <v>23</v>
      </c>
      <c r="C13" s="7">
        <v>9204.7099999999991</v>
      </c>
      <c r="D13" s="7">
        <v>6</v>
      </c>
      <c r="E13" s="7">
        <v>4401.8599999999997</v>
      </c>
      <c r="F13" s="7">
        <v>1</v>
      </c>
      <c r="G13" s="7">
        <v>0</v>
      </c>
      <c r="H13" s="7">
        <v>0</v>
      </c>
      <c r="I13" s="7">
        <v>0</v>
      </c>
      <c r="J13" s="7">
        <v>1</v>
      </c>
      <c r="K13" s="7">
        <v>2111.6</v>
      </c>
      <c r="L13" s="7">
        <v>0</v>
      </c>
      <c r="M13" s="7">
        <v>252</v>
      </c>
      <c r="N13" s="7">
        <v>0</v>
      </c>
      <c r="O13" s="7">
        <v>0</v>
      </c>
      <c r="P13" s="7">
        <v>0</v>
      </c>
      <c r="Q13" s="7">
        <v>185</v>
      </c>
      <c r="R13" s="7">
        <v>20</v>
      </c>
      <c r="S13" s="7">
        <v>0</v>
      </c>
      <c r="T13" s="7">
        <v>0</v>
      </c>
      <c r="U13" s="7">
        <v>0</v>
      </c>
      <c r="V13" s="7">
        <v>506</v>
      </c>
      <c r="W13" s="12"/>
      <c r="X13" s="13" t="s">
        <v>92</v>
      </c>
      <c r="Y13" s="13">
        <v>14819</v>
      </c>
      <c r="Z13" s="13">
        <v>116001</v>
      </c>
      <c r="AA13" s="13">
        <v>7977</v>
      </c>
      <c r="AB13" s="13">
        <v>0</v>
      </c>
      <c r="AC13" s="13">
        <v>4917977</v>
      </c>
      <c r="AD13" s="13">
        <v>156884</v>
      </c>
      <c r="AE13" s="13">
        <v>5771705</v>
      </c>
      <c r="AF13" s="13">
        <v>3484318</v>
      </c>
      <c r="AG13" s="13">
        <v>1013743</v>
      </c>
      <c r="AH13" s="13">
        <v>5503669</v>
      </c>
      <c r="AI13" s="13">
        <v>1449270</v>
      </c>
      <c r="AJ13" s="31">
        <f t="shared" si="3"/>
        <v>22436363</v>
      </c>
      <c r="AK13" s="32">
        <v>5430656</v>
      </c>
      <c r="AL13" s="31">
        <f t="shared" si="2"/>
        <v>27867019</v>
      </c>
      <c r="AN13" s="7" t="s">
        <v>92</v>
      </c>
      <c r="AO13" s="7">
        <v>1285</v>
      </c>
      <c r="AP13" s="7">
        <v>432</v>
      </c>
      <c r="AQ13" s="7">
        <f t="shared" si="4"/>
        <v>1717</v>
      </c>
      <c r="AR13" s="7">
        <v>47</v>
      </c>
      <c r="AS13" s="7">
        <v>31</v>
      </c>
      <c r="AT13" s="7">
        <v>0</v>
      </c>
      <c r="AU13" s="7">
        <v>0</v>
      </c>
      <c r="AV13" s="7">
        <v>25</v>
      </c>
      <c r="AW13" s="7">
        <v>22</v>
      </c>
      <c r="AX13" s="7">
        <v>0</v>
      </c>
      <c r="AY13" s="7">
        <v>3</v>
      </c>
      <c r="AZ13" s="7">
        <v>18</v>
      </c>
      <c r="BA13" s="7">
        <v>6569503</v>
      </c>
      <c r="BD13" s="16" t="s">
        <v>92</v>
      </c>
      <c r="BE13" s="16"/>
      <c r="BF13" s="16">
        <v>0</v>
      </c>
      <c r="BG13" s="16">
        <v>10500</v>
      </c>
      <c r="BH13" s="16">
        <v>3000</v>
      </c>
      <c r="BI13" s="16"/>
      <c r="BJ13" s="16">
        <v>75</v>
      </c>
      <c r="BK13" s="16"/>
      <c r="BL13" s="16">
        <v>6</v>
      </c>
      <c r="BM13" s="16">
        <v>2</v>
      </c>
      <c r="BN13" s="16"/>
      <c r="BO13" s="16"/>
      <c r="BP13" s="16"/>
      <c r="BQ13" s="16">
        <v>260</v>
      </c>
      <c r="BR13" s="16">
        <v>2210</v>
      </c>
      <c r="BS13" s="16">
        <v>1417</v>
      </c>
      <c r="BT13" s="16">
        <v>9920</v>
      </c>
      <c r="BU13" s="16">
        <v>0</v>
      </c>
      <c r="BV13" s="16">
        <v>0</v>
      </c>
      <c r="BW13" s="16">
        <v>760</v>
      </c>
      <c r="BX13" s="16">
        <v>1500</v>
      </c>
      <c r="BY13" s="16">
        <v>500</v>
      </c>
    </row>
    <row r="14" spans="1:77" s="2" customFormat="1" ht="19.5" customHeight="1">
      <c r="A14" s="8" t="s">
        <v>93</v>
      </c>
      <c r="B14" s="8">
        <v>4</v>
      </c>
      <c r="C14" s="8">
        <v>2098.1799999999998</v>
      </c>
      <c r="D14" s="8">
        <v>10</v>
      </c>
      <c r="E14" s="8">
        <v>7503.85</v>
      </c>
      <c r="F14" s="8">
        <v>0</v>
      </c>
      <c r="G14" s="8">
        <v>0</v>
      </c>
      <c r="H14" s="8">
        <v>0</v>
      </c>
      <c r="I14" s="8">
        <v>0</v>
      </c>
      <c r="J14" s="8">
        <v>6</v>
      </c>
      <c r="K14" s="8">
        <v>6862.33</v>
      </c>
      <c r="L14" s="8">
        <v>0</v>
      </c>
      <c r="M14" s="8">
        <v>299</v>
      </c>
      <c r="N14" s="8">
        <v>0</v>
      </c>
      <c r="O14" s="8">
        <v>0</v>
      </c>
      <c r="P14" s="8">
        <v>0</v>
      </c>
      <c r="Q14" s="8">
        <v>232</v>
      </c>
      <c r="R14" s="8">
        <v>20</v>
      </c>
      <c r="S14" s="8">
        <v>0</v>
      </c>
      <c r="T14" s="8">
        <v>0</v>
      </c>
      <c r="U14" s="8">
        <v>0</v>
      </c>
      <c r="V14" s="8">
        <v>548</v>
      </c>
      <c r="W14" s="12"/>
      <c r="X14" s="14" t="s">
        <v>93</v>
      </c>
      <c r="Y14" s="14">
        <v>1515</v>
      </c>
      <c r="Z14" s="14">
        <v>233867</v>
      </c>
      <c r="AA14" s="14">
        <v>5791</v>
      </c>
      <c r="AB14" s="14">
        <v>0</v>
      </c>
      <c r="AC14" s="14">
        <v>4853613</v>
      </c>
      <c r="AD14" s="14">
        <v>40606</v>
      </c>
      <c r="AE14" s="14">
        <v>532271</v>
      </c>
      <c r="AF14" s="14">
        <v>530340</v>
      </c>
      <c r="AG14" s="14">
        <v>545225</v>
      </c>
      <c r="AH14" s="14">
        <v>4490712</v>
      </c>
      <c r="AI14" s="14">
        <v>1397353</v>
      </c>
      <c r="AJ14" s="33">
        <f t="shared" si="3"/>
        <v>12631293</v>
      </c>
      <c r="AK14" s="14">
        <v>237347</v>
      </c>
      <c r="AL14" s="14">
        <f>AJ14+AK14</f>
        <v>12868640</v>
      </c>
      <c r="AN14" s="8" t="s">
        <v>93</v>
      </c>
      <c r="AO14" s="8">
        <v>1308</v>
      </c>
      <c r="AP14" s="8">
        <v>528</v>
      </c>
      <c r="AQ14" s="8">
        <f t="shared" si="4"/>
        <v>1836</v>
      </c>
      <c r="AR14" s="8">
        <v>60</v>
      </c>
      <c r="AS14" s="8">
        <v>44</v>
      </c>
      <c r="AT14" s="8">
        <v>0</v>
      </c>
      <c r="AU14" s="8">
        <v>0</v>
      </c>
      <c r="AV14" s="8">
        <v>20</v>
      </c>
      <c r="AW14" s="8">
        <v>40</v>
      </c>
      <c r="AX14" s="8">
        <v>2</v>
      </c>
      <c r="AY14" s="8">
        <v>65</v>
      </c>
      <c r="AZ14" s="8">
        <v>11</v>
      </c>
      <c r="BA14" s="8">
        <v>3936571</v>
      </c>
      <c r="BD14" s="10" t="s">
        <v>94</v>
      </c>
      <c r="BE14" s="10"/>
      <c r="BF14" s="10">
        <v>230</v>
      </c>
      <c r="BG14" s="10">
        <v>2500</v>
      </c>
      <c r="BH14" s="10">
        <v>784</v>
      </c>
      <c r="BI14" s="10">
        <v>40</v>
      </c>
      <c r="BJ14" s="10">
        <v>0</v>
      </c>
      <c r="BK14" s="10"/>
      <c r="BL14" s="10">
        <v>6</v>
      </c>
      <c r="BM14" s="10">
        <v>2</v>
      </c>
      <c r="BN14" s="10"/>
      <c r="BO14" s="10"/>
      <c r="BP14" s="10">
        <v>18</v>
      </c>
      <c r="BQ14" s="10">
        <v>160</v>
      </c>
      <c r="BR14" s="10">
        <v>1290</v>
      </c>
      <c r="BS14" s="10"/>
      <c r="BT14" s="10"/>
      <c r="BU14" s="10"/>
      <c r="BV14" s="10"/>
      <c r="BW14" s="10">
        <v>20</v>
      </c>
      <c r="BX14" s="10"/>
      <c r="BY14" s="10">
        <v>235</v>
      </c>
    </row>
    <row r="15" spans="1:77" s="2" customFormat="1" ht="19.5" customHeight="1">
      <c r="A15" s="34" t="s">
        <v>95</v>
      </c>
      <c r="B15" s="34">
        <v>12</v>
      </c>
      <c r="C15" s="34">
        <v>3622.3</v>
      </c>
      <c r="D15" s="34">
        <v>14</v>
      </c>
      <c r="E15" s="34">
        <v>9567.1200000000008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335</v>
      </c>
      <c r="N15" s="34">
        <v>0</v>
      </c>
      <c r="O15" s="34">
        <v>0</v>
      </c>
      <c r="P15" s="34">
        <v>0</v>
      </c>
      <c r="Q15" s="34">
        <v>253</v>
      </c>
      <c r="R15" s="34">
        <v>20</v>
      </c>
      <c r="S15" s="34">
        <v>0</v>
      </c>
      <c r="T15" s="34">
        <v>0</v>
      </c>
      <c r="U15" s="34">
        <v>0</v>
      </c>
      <c r="V15" s="34">
        <v>1182</v>
      </c>
      <c r="W15" s="12"/>
      <c r="X15" s="14" t="s">
        <v>95</v>
      </c>
      <c r="Y15" s="14">
        <v>13194</v>
      </c>
      <c r="Z15" s="14">
        <v>148101</v>
      </c>
      <c r="AA15" s="14">
        <v>10098</v>
      </c>
      <c r="AB15" s="14">
        <v>0</v>
      </c>
      <c r="AC15" s="14">
        <v>17944582</v>
      </c>
      <c r="AD15" s="14">
        <v>65135</v>
      </c>
      <c r="AE15" s="14">
        <v>603241</v>
      </c>
      <c r="AF15" s="14">
        <v>365174</v>
      </c>
      <c r="AG15" s="14">
        <v>95454</v>
      </c>
      <c r="AH15" s="14">
        <v>15244603</v>
      </c>
      <c r="AI15" s="14">
        <v>3046425</v>
      </c>
      <c r="AJ15" s="33">
        <f t="shared" si="3"/>
        <v>37536007</v>
      </c>
      <c r="AK15" s="14">
        <v>1149339</v>
      </c>
      <c r="AL15" s="14">
        <f>AJ15+AK15</f>
        <v>38685346</v>
      </c>
      <c r="AN15" s="34" t="s">
        <v>95</v>
      </c>
      <c r="AO15" s="34">
        <v>1658</v>
      </c>
      <c r="AP15" s="34">
        <v>449</v>
      </c>
      <c r="AQ15" s="8">
        <f t="shared" si="4"/>
        <v>2107</v>
      </c>
      <c r="AR15" s="34">
        <v>76</v>
      </c>
      <c r="AS15" s="34">
        <v>41</v>
      </c>
      <c r="AT15" s="34">
        <v>0</v>
      </c>
      <c r="AU15" s="34">
        <v>1</v>
      </c>
      <c r="AV15" s="34">
        <v>47</v>
      </c>
      <c r="AW15" s="34">
        <v>45</v>
      </c>
      <c r="AX15" s="34">
        <v>1</v>
      </c>
      <c r="AY15" s="34">
        <v>18</v>
      </c>
      <c r="AZ15" s="34">
        <v>23</v>
      </c>
      <c r="BA15" s="34">
        <v>16439672</v>
      </c>
      <c r="BD15" s="35" t="s">
        <v>95</v>
      </c>
      <c r="BE15" s="36">
        <v>0</v>
      </c>
      <c r="BF15" s="36">
        <v>570</v>
      </c>
      <c r="BG15" s="36">
        <v>3000</v>
      </c>
      <c r="BH15" s="36">
        <v>620</v>
      </c>
      <c r="BI15" s="36">
        <v>0</v>
      </c>
      <c r="BJ15" s="36">
        <v>0</v>
      </c>
      <c r="BK15" s="36">
        <v>0</v>
      </c>
      <c r="BL15" s="36">
        <v>15</v>
      </c>
      <c r="BM15" s="36">
        <v>36</v>
      </c>
      <c r="BN15" s="36">
        <v>0</v>
      </c>
      <c r="BO15" s="36">
        <v>0</v>
      </c>
      <c r="BP15" s="36">
        <v>10</v>
      </c>
      <c r="BQ15" s="36">
        <v>50</v>
      </c>
      <c r="BR15" s="36">
        <v>4000</v>
      </c>
      <c r="BS15" s="36">
        <v>0</v>
      </c>
      <c r="BT15" s="36">
        <v>0</v>
      </c>
      <c r="BU15" s="36">
        <v>0</v>
      </c>
      <c r="BV15" s="36">
        <v>0</v>
      </c>
      <c r="BW15" s="36">
        <v>480</v>
      </c>
      <c r="BX15" s="36">
        <v>0</v>
      </c>
      <c r="BY15" s="36">
        <v>180</v>
      </c>
    </row>
    <row r="16" spans="1:77" s="2" customFormat="1" ht="19.5" customHeight="1">
      <c r="A16" s="34" t="s">
        <v>96</v>
      </c>
      <c r="B16" s="34">
        <v>28</v>
      </c>
      <c r="C16" s="34">
        <v>8112.3</v>
      </c>
      <c r="D16" s="34">
        <v>11</v>
      </c>
      <c r="E16" s="34">
        <v>8109.41</v>
      </c>
      <c r="F16" s="34">
        <v>5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357</v>
      </c>
      <c r="N16" s="34">
        <v>0</v>
      </c>
      <c r="O16" s="34">
        <v>0</v>
      </c>
      <c r="P16" s="34">
        <v>0</v>
      </c>
      <c r="Q16" s="34">
        <v>289</v>
      </c>
      <c r="R16" s="34">
        <v>20</v>
      </c>
      <c r="S16" s="34">
        <v>0</v>
      </c>
      <c r="T16" s="34">
        <v>0</v>
      </c>
      <c r="U16" s="34">
        <v>0</v>
      </c>
      <c r="V16" s="34">
        <v>1717</v>
      </c>
      <c r="W16" s="12"/>
      <c r="X16" s="14" t="s">
        <v>96</v>
      </c>
      <c r="Y16" s="14">
        <v>134320</v>
      </c>
      <c r="Z16" s="14">
        <v>172348</v>
      </c>
      <c r="AA16" s="14">
        <v>88258</v>
      </c>
      <c r="AB16" s="14"/>
      <c r="AC16" s="14">
        <v>15813781</v>
      </c>
      <c r="AD16" s="14">
        <v>228534</v>
      </c>
      <c r="AE16" s="14">
        <v>1083440</v>
      </c>
      <c r="AF16" s="14">
        <v>130292</v>
      </c>
      <c r="AG16" s="14">
        <v>52042</v>
      </c>
      <c r="AH16" s="14">
        <v>17648129</v>
      </c>
      <c r="AI16" s="14">
        <v>4011581</v>
      </c>
      <c r="AJ16" s="33">
        <f t="shared" si="3"/>
        <v>39362725</v>
      </c>
      <c r="AK16" s="14">
        <v>13393254</v>
      </c>
      <c r="AL16" s="14">
        <f>AJ16+AK16</f>
        <v>52755979</v>
      </c>
      <c r="AN16" s="34" t="s">
        <v>96</v>
      </c>
      <c r="AO16" s="34">
        <v>2447</v>
      </c>
      <c r="AP16" s="34">
        <v>747</v>
      </c>
      <c r="AQ16" s="8">
        <f t="shared" si="4"/>
        <v>3194</v>
      </c>
      <c r="AR16" s="34">
        <v>78</v>
      </c>
      <c r="AS16" s="34">
        <v>73</v>
      </c>
      <c r="AT16" s="34">
        <v>0</v>
      </c>
      <c r="AU16" s="34">
        <v>1</v>
      </c>
      <c r="AV16" s="34">
        <v>50</v>
      </c>
      <c r="AW16" s="34">
        <v>28</v>
      </c>
      <c r="AX16" s="34">
        <v>2</v>
      </c>
      <c r="AY16" s="34">
        <v>50</v>
      </c>
      <c r="AZ16" s="34">
        <v>32</v>
      </c>
      <c r="BA16" s="34">
        <v>21280488</v>
      </c>
      <c r="BD16" s="35" t="s">
        <v>96</v>
      </c>
      <c r="BE16" s="36">
        <v>0</v>
      </c>
      <c r="BF16" s="36">
        <v>350</v>
      </c>
      <c r="BG16" s="36">
        <v>1500</v>
      </c>
      <c r="BH16" s="36">
        <v>480</v>
      </c>
      <c r="BI16" s="36">
        <v>0</v>
      </c>
      <c r="BJ16" s="36">
        <v>0</v>
      </c>
      <c r="BK16" s="36">
        <v>0</v>
      </c>
      <c r="BL16" s="36">
        <v>38</v>
      </c>
      <c r="BM16" s="36">
        <v>36</v>
      </c>
      <c r="BN16" s="36">
        <v>0</v>
      </c>
      <c r="BO16" s="36">
        <v>0</v>
      </c>
      <c r="BP16" s="36">
        <v>18</v>
      </c>
      <c r="BQ16" s="36">
        <v>40</v>
      </c>
      <c r="BR16" s="36">
        <v>350</v>
      </c>
      <c r="BS16" s="36">
        <v>0</v>
      </c>
      <c r="BT16" s="36">
        <v>0</v>
      </c>
      <c r="BU16" s="36">
        <v>0</v>
      </c>
      <c r="BV16" s="36">
        <v>1000</v>
      </c>
      <c r="BW16" s="36">
        <v>350</v>
      </c>
      <c r="BX16" s="36">
        <v>0</v>
      </c>
      <c r="BY16" s="36">
        <v>284</v>
      </c>
    </row>
    <row r="17" spans="1:77" ht="15.75" customHeight="1">
      <c r="A17" s="27" t="s">
        <v>7</v>
      </c>
      <c r="B17" s="30">
        <f>SUBTOTAL(9,B5:B16)</f>
        <v>234</v>
      </c>
      <c r="C17" s="30">
        <f t="shared" ref="C17:V17" si="5">SUBTOTAL(9,C5:C16)</f>
        <v>71647.19</v>
      </c>
      <c r="D17" s="30">
        <f t="shared" si="5"/>
        <v>123</v>
      </c>
      <c r="E17" s="30">
        <f t="shared" si="5"/>
        <v>93025.88</v>
      </c>
      <c r="F17" s="30">
        <f t="shared" si="5"/>
        <v>24</v>
      </c>
      <c r="G17" s="30">
        <f t="shared" si="5"/>
        <v>0</v>
      </c>
      <c r="H17" s="30">
        <f t="shared" si="5"/>
        <v>0</v>
      </c>
      <c r="I17" s="30">
        <f t="shared" si="5"/>
        <v>0</v>
      </c>
      <c r="J17" s="30">
        <f t="shared" si="5"/>
        <v>42</v>
      </c>
      <c r="K17" s="30">
        <f t="shared" si="5"/>
        <v>46953.840000000004</v>
      </c>
      <c r="L17" s="30">
        <f t="shared" si="5"/>
        <v>1</v>
      </c>
      <c r="M17" s="30">
        <f t="shared" si="5"/>
        <v>2368</v>
      </c>
      <c r="N17" s="30">
        <f t="shared" si="5"/>
        <v>0</v>
      </c>
      <c r="O17" s="30">
        <f t="shared" si="5"/>
        <v>0</v>
      </c>
      <c r="P17" s="30">
        <f t="shared" si="5"/>
        <v>0</v>
      </c>
      <c r="Q17" s="30">
        <f t="shared" si="5"/>
        <v>2489</v>
      </c>
      <c r="R17" s="30">
        <f t="shared" si="5"/>
        <v>257</v>
      </c>
      <c r="S17" s="30">
        <f t="shared" si="5"/>
        <v>0</v>
      </c>
      <c r="T17" s="30">
        <f t="shared" si="5"/>
        <v>0</v>
      </c>
      <c r="U17" s="30">
        <f t="shared" si="5"/>
        <v>0</v>
      </c>
      <c r="V17" s="30">
        <f t="shared" si="5"/>
        <v>5902</v>
      </c>
      <c r="X17" s="26" t="s">
        <v>7</v>
      </c>
      <c r="Y17" s="26">
        <f>SUBTOTAL(9,Y5:Y16)</f>
        <v>224432</v>
      </c>
      <c r="Z17" s="26">
        <f t="shared" ref="Z17:AI17" si="6">SUBTOTAL(9,Z5:Z16)</f>
        <v>1745888</v>
      </c>
      <c r="AA17" s="26">
        <f t="shared" si="6"/>
        <v>289876</v>
      </c>
      <c r="AB17" s="26">
        <f t="shared" si="6"/>
        <v>0</v>
      </c>
      <c r="AC17" s="26">
        <f t="shared" si="6"/>
        <v>78765029</v>
      </c>
      <c r="AD17" s="26">
        <f t="shared" si="6"/>
        <v>2139622</v>
      </c>
      <c r="AE17" s="26">
        <f t="shared" si="6"/>
        <v>19742571</v>
      </c>
      <c r="AF17" s="26">
        <f t="shared" si="6"/>
        <v>19924705</v>
      </c>
      <c r="AG17" s="26">
        <f t="shared" si="6"/>
        <v>13365528</v>
      </c>
      <c r="AH17" s="26">
        <f t="shared" si="6"/>
        <v>66578318</v>
      </c>
      <c r="AI17" s="26">
        <f t="shared" si="6"/>
        <v>16037961</v>
      </c>
      <c r="AJ17" s="26">
        <f>AJ5+AJ6+AJ7+AJ8+AJ9+AJ10+AJ11+AJ12+AJ13+AJ14+AJ15+AJ16</f>
        <v>218813930</v>
      </c>
      <c r="AK17" s="26">
        <f>SUBTOTAL(9,AK5:AK16)</f>
        <v>82576167</v>
      </c>
      <c r="AL17" s="26">
        <f>AL5+AL6+AL7+AL8+AL9+AL10+AL11+AL12+AL13+AL14+AL15+AL16</f>
        <v>301390097</v>
      </c>
      <c r="AN17" s="27" t="s">
        <v>91</v>
      </c>
      <c r="AO17" s="27">
        <f>SUBTOTAL(9,AO5:AO16)</f>
        <v>18563</v>
      </c>
      <c r="AP17" s="27">
        <f>SUBTOTAL(9,AP5:AP16)</f>
        <v>6460</v>
      </c>
      <c r="AQ17" s="27">
        <f>AQ5+AQ6+AQ7+AQ8+AQ9+AQ10+AQ11+AQ12+AQ13+AQ14+AQ15+AQ16+AQ16</f>
        <v>28217</v>
      </c>
      <c r="AR17" s="27">
        <f>SUBTOTAL(9,AR5:AR16)</f>
        <v>649</v>
      </c>
      <c r="AS17" s="27">
        <f t="shared" ref="AS17:BA17" si="7">SUBTOTAL(9,AS5:AS16)</f>
        <v>489</v>
      </c>
      <c r="AT17" s="27">
        <f t="shared" si="7"/>
        <v>1</v>
      </c>
      <c r="AU17" s="27">
        <f t="shared" si="7"/>
        <v>12</v>
      </c>
      <c r="AV17" s="27">
        <f t="shared" si="7"/>
        <v>493</v>
      </c>
      <c r="AW17" s="27">
        <f t="shared" si="7"/>
        <v>203</v>
      </c>
      <c r="AX17" s="27">
        <f t="shared" si="7"/>
        <v>8</v>
      </c>
      <c r="AY17" s="27">
        <f t="shared" si="7"/>
        <v>236</v>
      </c>
      <c r="AZ17" s="27">
        <f t="shared" si="7"/>
        <v>233</v>
      </c>
      <c r="BA17" s="27">
        <f t="shared" si="7"/>
        <v>166420477</v>
      </c>
      <c r="BD17" s="27" t="s">
        <v>7</v>
      </c>
      <c r="BE17" s="30">
        <f>SUBTOTAL(9,BE5:BE16)</f>
        <v>0</v>
      </c>
      <c r="BF17" s="30">
        <f t="shared" ref="BF17:BY17" si="8">SUBTOTAL(9,BF5:BF16)</f>
        <v>21747</v>
      </c>
      <c r="BG17" s="30">
        <f t="shared" si="8"/>
        <v>73684</v>
      </c>
      <c r="BH17" s="30">
        <f t="shared" si="8"/>
        <v>27057</v>
      </c>
      <c r="BI17" s="30">
        <f t="shared" si="8"/>
        <v>40</v>
      </c>
      <c r="BJ17" s="30">
        <f t="shared" si="8"/>
        <v>145</v>
      </c>
      <c r="BK17" s="30">
        <f t="shared" si="8"/>
        <v>0</v>
      </c>
      <c r="BL17" s="30">
        <f t="shared" si="8"/>
        <v>65</v>
      </c>
      <c r="BM17" s="30">
        <f>SUBTOTAL(9,BM5:BM16)</f>
        <v>293</v>
      </c>
      <c r="BN17" s="30">
        <f t="shared" si="8"/>
        <v>0</v>
      </c>
      <c r="BO17" s="30">
        <f t="shared" si="8"/>
        <v>0</v>
      </c>
      <c r="BP17" s="30">
        <f t="shared" si="8"/>
        <v>84</v>
      </c>
      <c r="BQ17" s="30">
        <f t="shared" si="8"/>
        <v>5730</v>
      </c>
      <c r="BR17" s="30">
        <f>SUBTOTAL(9,BR5:BR16)</f>
        <v>104375</v>
      </c>
      <c r="BS17" s="30">
        <f>SUBTOTAL(9,BS5:BS16)</f>
        <v>23517</v>
      </c>
      <c r="BT17" s="30">
        <f t="shared" si="8"/>
        <v>46420</v>
      </c>
      <c r="BU17" s="30">
        <f t="shared" si="8"/>
        <v>4560</v>
      </c>
      <c r="BV17" s="30">
        <f t="shared" si="8"/>
        <v>42000</v>
      </c>
      <c r="BW17" s="30">
        <f t="shared" si="8"/>
        <v>6450</v>
      </c>
      <c r="BX17" s="30">
        <f>SUBTOTAL(9,BX5:BX16)</f>
        <v>5777</v>
      </c>
      <c r="BY17" s="30">
        <f t="shared" si="8"/>
        <v>3291</v>
      </c>
    </row>
    <row r="18" spans="1:77" ht="27.75" customHeight="1">
      <c r="L18" s="28"/>
      <c r="Q18" s="28"/>
      <c r="AP18" s="28"/>
      <c r="BD18" s="28"/>
      <c r="BK18" s="28"/>
      <c r="BN18" s="28"/>
      <c r="BP18" s="28"/>
      <c r="BW18" s="28"/>
      <c r="BX18" s="28"/>
    </row>
    <row r="19" spans="1:77" ht="13.5" customHeight="1"/>
    <row r="20" spans="1:77" hidden="1">
      <c r="G20" s="1">
        <v>32</v>
      </c>
      <c r="S20" s="1">
        <v>20</v>
      </c>
      <c r="AA20" s="1">
        <v>39994</v>
      </c>
      <c r="AD20" s="1">
        <v>152800</v>
      </c>
      <c r="AE20" s="1">
        <v>265535</v>
      </c>
      <c r="AF20" s="1">
        <v>707936</v>
      </c>
      <c r="AG20" s="1">
        <v>707936</v>
      </c>
      <c r="AH20" s="1">
        <v>707936</v>
      </c>
      <c r="AI20" s="1">
        <v>20455498</v>
      </c>
      <c r="AJ20" s="1">
        <v>20455498</v>
      </c>
      <c r="AK20" s="1">
        <v>0</v>
      </c>
      <c r="AT20" s="1">
        <v>2233</v>
      </c>
    </row>
    <row r="21" spans="1:77" ht="25.5" customHeight="1"/>
    <row r="22" spans="1:77">
      <c r="AY22" s="29"/>
    </row>
  </sheetData>
  <autoFilter ref="A2:A12">
    <filterColumn colId="0">
      <filters blank="1">
        <filter val="ارديبهشت"/>
        <filter val="تير"/>
        <filter val="جمع كل"/>
        <filter val="خرداد"/>
        <filter val="شهريور"/>
        <filter val="فروردين"/>
        <filter val="مرداد"/>
      </filters>
    </filterColumn>
  </autoFilter>
  <mergeCells count="83">
    <mergeCell ref="BQ3:BQ4"/>
    <mergeCell ref="BR3:BR4"/>
    <mergeCell ref="BX3:BX4"/>
    <mergeCell ref="BY3:BY4"/>
    <mergeCell ref="BS3:BS4"/>
    <mergeCell ref="BT3:BT4"/>
    <mergeCell ref="BU3:BU4"/>
    <mergeCell ref="BV3:BV4"/>
    <mergeCell ref="BW3:BW4"/>
    <mergeCell ref="BE3:BE4"/>
    <mergeCell ref="BF3:BF4"/>
    <mergeCell ref="BG3:BG4"/>
    <mergeCell ref="BH3:BH4"/>
    <mergeCell ref="BO2:BP2"/>
    <mergeCell ref="BI2:BJ2"/>
    <mergeCell ref="BK2:BL2"/>
    <mergeCell ref="BM2:BN2"/>
    <mergeCell ref="BI3:BI4"/>
    <mergeCell ref="BJ3:BJ4"/>
    <mergeCell ref="BK3:BK4"/>
    <mergeCell ref="BL3:BL4"/>
    <mergeCell ref="BM3:BM4"/>
    <mergeCell ref="BN3:BN4"/>
    <mergeCell ref="BO3:BO4"/>
    <mergeCell ref="BP3:BP4"/>
    <mergeCell ref="BQ2:BR2"/>
    <mergeCell ref="BS2:BT2"/>
    <mergeCell ref="BU2:BV2"/>
    <mergeCell ref="BD1:BY1"/>
    <mergeCell ref="AH3:AH4"/>
    <mergeCell ref="AI3:AI4"/>
    <mergeCell ref="AJ3:AJ4"/>
    <mergeCell ref="AL3:AL4"/>
    <mergeCell ref="AN1:BA1"/>
    <mergeCell ref="AO3:AO4"/>
    <mergeCell ref="AN2:AN4"/>
    <mergeCell ref="AS3:AS4"/>
    <mergeCell ref="AT3:AT4"/>
    <mergeCell ref="AU3:AU4"/>
    <mergeCell ref="AV3:AV4"/>
    <mergeCell ref="BD2:BD4"/>
    <mergeCell ref="AC3:AC4"/>
    <mergeCell ref="AD3:AD4"/>
    <mergeCell ref="AE3:AE4"/>
    <mergeCell ref="AF3:AF4"/>
    <mergeCell ref="AG3:AG4"/>
    <mergeCell ref="X3:X4"/>
    <mergeCell ref="Y3:Y4"/>
    <mergeCell ref="Z3:Z4"/>
    <mergeCell ref="AA3:AA4"/>
    <mergeCell ref="AB3:AB4"/>
    <mergeCell ref="U3:U4"/>
    <mergeCell ref="V3:V4"/>
    <mergeCell ref="BA3:BA4"/>
    <mergeCell ref="AO2:AQ2"/>
    <mergeCell ref="X2:AL2"/>
    <mergeCell ref="Q2:V2"/>
    <mergeCell ref="T3:T4"/>
    <mergeCell ref="AY3:AY4"/>
    <mergeCell ref="AP3:AP4"/>
    <mergeCell ref="AQ3:AQ4"/>
    <mergeCell ref="AW3:AW4"/>
    <mergeCell ref="AR2:BA2"/>
    <mergeCell ref="AX3:AX4"/>
    <mergeCell ref="AZ3:AZ4"/>
    <mergeCell ref="AR3:AR4"/>
    <mergeCell ref="AK3:AK4"/>
    <mergeCell ref="N3:N4"/>
    <mergeCell ref="O3:O4"/>
    <mergeCell ref="A1:V1"/>
    <mergeCell ref="A2:A4"/>
    <mergeCell ref="B2:P2"/>
    <mergeCell ref="B3:C3"/>
    <mergeCell ref="D3:E3"/>
    <mergeCell ref="Q3:Q4"/>
    <mergeCell ref="R3:R4"/>
    <mergeCell ref="S3:S4"/>
    <mergeCell ref="F3:G3"/>
    <mergeCell ref="P3:P4"/>
    <mergeCell ref="H3:I3"/>
    <mergeCell ref="J3:K3"/>
    <mergeCell ref="L3:L4"/>
    <mergeCell ref="M3:M4"/>
  </mergeCells>
  <phoneticPr fontId="2" type="noConversion"/>
  <printOptions horizontalCentered="1" verticalCentered="1"/>
  <pageMargins left="0" right="0" top="0.75" bottom="0" header="0" footer="0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1F0A235-5C02-4EFC-9292-8A14AA9F00D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منطقه4</vt:lpstr>
    </vt:vector>
  </TitlesOfParts>
  <Company>ur-city-hall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client05</dc:creator>
  <cp:lastModifiedBy>leyla abbasi</cp:lastModifiedBy>
  <cp:lastPrinted>2018-01-01T06:57:17Z</cp:lastPrinted>
  <dcterms:created xsi:type="dcterms:W3CDTF">2006-01-08T05:12:33Z</dcterms:created>
  <dcterms:modified xsi:type="dcterms:W3CDTF">2018-05-20T06:59:55Z</dcterms:modified>
</cp:coreProperties>
</file>