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سال 1396\سال 1396\"/>
    </mc:Choice>
  </mc:AlternateContent>
  <bookViews>
    <workbookView xWindow="120" yWindow="105" windowWidth="12120" windowHeight="8520"/>
  </bookViews>
  <sheets>
    <sheet name="آمارکلی" sheetId="30" r:id="rId1"/>
    <sheet name="بر حسب رده سنی" sheetId="32" r:id="rId2"/>
  </sheets>
  <calcPr calcId="162913"/>
</workbook>
</file>

<file path=xl/calcChain.xml><?xml version="1.0" encoding="utf-8"?>
<calcChain xmlns="http://schemas.openxmlformats.org/spreadsheetml/2006/main">
  <c r="BA17" i="30" l="1"/>
  <c r="AW17" i="30"/>
  <c r="AX17" i="30"/>
  <c r="AY17" i="30"/>
  <c r="AA5" i="32"/>
  <c r="W26" i="32"/>
  <c r="W25" i="32"/>
  <c r="X25" i="32" s="1"/>
  <c r="X23" i="32"/>
  <c r="X21" i="32"/>
  <c r="X19" i="32"/>
  <c r="X17" i="32"/>
  <c r="X15" i="32"/>
  <c r="X13" i="32"/>
  <c r="X11" i="32"/>
  <c r="X9" i="32"/>
  <c r="X7" i="32"/>
  <c r="X5" i="32"/>
  <c r="AZ16" i="30"/>
  <c r="AK42" i="30"/>
  <c r="AL42" i="30"/>
  <c r="AM42" i="30"/>
  <c r="AJ42" i="30"/>
  <c r="AI42" i="30"/>
  <c r="AH42" i="30"/>
  <c r="AH43" i="30" s="1"/>
  <c r="AA24" i="32"/>
  <c r="AB23" i="32" s="1"/>
  <c r="AA23" i="32"/>
  <c r="AA22" i="32"/>
  <c r="AA21" i="32"/>
  <c r="AA20" i="32"/>
  <c r="AB19" i="32" s="1"/>
  <c r="AA19" i="32"/>
  <c r="AA18" i="32"/>
  <c r="AA17" i="32"/>
  <c r="AA16" i="32"/>
  <c r="AB15" i="32" s="1"/>
  <c r="AA15" i="32"/>
  <c r="AA14" i="32"/>
  <c r="AA13" i="32"/>
  <c r="AA12" i="32"/>
  <c r="AB11" i="32" s="1"/>
  <c r="AA11" i="32"/>
  <c r="AA10" i="32"/>
  <c r="AA9" i="32"/>
  <c r="AA8" i="32"/>
  <c r="AB7" i="32" s="1"/>
  <c r="AA7" i="32"/>
  <c r="AA6" i="32"/>
  <c r="Z7" i="32"/>
  <c r="Z9" i="32"/>
  <c r="Z11" i="32"/>
  <c r="Z13" i="32"/>
  <c r="Z15" i="32"/>
  <c r="Z17" i="32"/>
  <c r="Z19" i="32"/>
  <c r="Z21" i="32"/>
  <c r="Z23" i="32"/>
  <c r="Z5" i="32"/>
  <c r="V5" i="32"/>
  <c r="U26" i="32"/>
  <c r="U25" i="32"/>
  <c r="V25" i="32" s="1"/>
  <c r="V23" i="32"/>
  <c r="V21" i="32"/>
  <c r="V19" i="32"/>
  <c r="V17" i="32"/>
  <c r="V15" i="32"/>
  <c r="V13" i="32"/>
  <c r="V11" i="32"/>
  <c r="V9" i="32"/>
  <c r="V7" i="32"/>
  <c r="AZ15" i="30"/>
  <c r="AG42" i="30"/>
  <c r="AF42" i="30"/>
  <c r="AE43" i="30" s="1"/>
  <c r="AE42" i="30"/>
  <c r="Y26" i="32"/>
  <c r="Y25" i="32"/>
  <c r="T23" i="32"/>
  <c r="T21" i="32"/>
  <c r="T19" i="32"/>
  <c r="T17" i="32"/>
  <c r="T15" i="32"/>
  <c r="T13" i="32"/>
  <c r="T11" i="32"/>
  <c r="T9" i="32"/>
  <c r="T7" i="32"/>
  <c r="T5" i="32"/>
  <c r="R5" i="32"/>
  <c r="AZ14" i="30"/>
  <c r="AB42" i="30"/>
  <c r="AB43" i="30" s="1"/>
  <c r="AC42" i="30"/>
  <c r="AD42" i="30"/>
  <c r="S26" i="32"/>
  <c r="T25" i="32" s="1"/>
  <c r="S25" i="32"/>
  <c r="AZ13" i="30"/>
  <c r="AA42" i="30"/>
  <c r="Z42" i="30"/>
  <c r="Y42" i="30"/>
  <c r="Y43" i="30" s="1"/>
  <c r="M26" i="32"/>
  <c r="N25" i="32" s="1"/>
  <c r="M25" i="32"/>
  <c r="O25" i="32"/>
  <c r="R7" i="32"/>
  <c r="R9" i="32"/>
  <c r="R11" i="32"/>
  <c r="R13" i="32"/>
  <c r="R15" i="32"/>
  <c r="R17" i="32"/>
  <c r="R19" i="32"/>
  <c r="R21" i="32"/>
  <c r="R23" i="32"/>
  <c r="Q26" i="32"/>
  <c r="Q25" i="32"/>
  <c r="R25" i="32" s="1"/>
  <c r="AZ12" i="30"/>
  <c r="X42" i="30"/>
  <c r="W42" i="30"/>
  <c r="V42" i="30"/>
  <c r="V43" i="30"/>
  <c r="P23" i="32"/>
  <c r="P21" i="32"/>
  <c r="P19" i="32"/>
  <c r="P17" i="32"/>
  <c r="P15" i="32"/>
  <c r="P13" i="32"/>
  <c r="P11" i="32"/>
  <c r="P9" i="32"/>
  <c r="P7" i="32"/>
  <c r="P5" i="32"/>
  <c r="N23" i="32"/>
  <c r="N21" i="32"/>
  <c r="N19" i="32"/>
  <c r="N17" i="32"/>
  <c r="N15" i="32"/>
  <c r="N13" i="32"/>
  <c r="N11" i="32"/>
  <c r="N9" i="32"/>
  <c r="N7" i="32"/>
  <c r="N5" i="32"/>
  <c r="AZ11" i="30"/>
  <c r="S42" i="30"/>
  <c r="S43" i="30" s="1"/>
  <c r="T42" i="30"/>
  <c r="U42" i="30"/>
  <c r="O26" i="32"/>
  <c r="L23" i="32"/>
  <c r="AZ10" i="30"/>
  <c r="AN27" i="30"/>
  <c r="AN28" i="30"/>
  <c r="AN29" i="30"/>
  <c r="AN30" i="30"/>
  <c r="AN31" i="30"/>
  <c r="AN32" i="30"/>
  <c r="AN33" i="30"/>
  <c r="AN34" i="30"/>
  <c r="AN35" i="30"/>
  <c r="AN36" i="30"/>
  <c r="AN37" i="30"/>
  <c r="AN38" i="30"/>
  <c r="AN39" i="30"/>
  <c r="AN40" i="30"/>
  <c r="AN41" i="30"/>
  <c r="AN6" i="30"/>
  <c r="AN7" i="30"/>
  <c r="AN8" i="30"/>
  <c r="AN9" i="30"/>
  <c r="AN10" i="30"/>
  <c r="AN11" i="30"/>
  <c r="AN12" i="30"/>
  <c r="AN13" i="30"/>
  <c r="AN14" i="30"/>
  <c r="AN15" i="30"/>
  <c r="AN16" i="30"/>
  <c r="AN17" i="30"/>
  <c r="AN18" i="30"/>
  <c r="AN19" i="30"/>
  <c r="AN20" i="30"/>
  <c r="AN21" i="30"/>
  <c r="AN22" i="30"/>
  <c r="AN23" i="30"/>
  <c r="AN24" i="30"/>
  <c r="AN25" i="30"/>
  <c r="AN26" i="30"/>
  <c r="AN5" i="30"/>
  <c r="AZ9" i="30"/>
  <c r="I26" i="32"/>
  <c r="I25" i="32"/>
  <c r="J25" i="32" s="1"/>
  <c r="J7" i="32"/>
  <c r="J9" i="32"/>
  <c r="J11" i="32"/>
  <c r="J13" i="32"/>
  <c r="J15" i="32"/>
  <c r="J17" i="32"/>
  <c r="J19" i="32"/>
  <c r="J21" i="32"/>
  <c r="J23" i="32"/>
  <c r="M42" i="30"/>
  <c r="N42" i="30"/>
  <c r="M43" i="30" s="1"/>
  <c r="O42" i="30"/>
  <c r="E42" i="30"/>
  <c r="F42" i="30"/>
  <c r="G42" i="30"/>
  <c r="G43" i="30" s="1"/>
  <c r="H42" i="30"/>
  <c r="I42" i="30"/>
  <c r="J42" i="30"/>
  <c r="K42" i="30"/>
  <c r="L42" i="30"/>
  <c r="P42" i="30"/>
  <c r="Q42" i="30"/>
  <c r="R42" i="30"/>
  <c r="P43" i="30" s="1"/>
  <c r="D42" i="30"/>
  <c r="D43" i="30"/>
  <c r="AZ8" i="30"/>
  <c r="AZ7" i="30"/>
  <c r="AZ6" i="30"/>
  <c r="AZ5" i="30"/>
  <c r="AZ17" i="30" s="1"/>
  <c r="K26" i="32"/>
  <c r="AA26" i="32" s="1"/>
  <c r="AA29" i="32" s="1"/>
  <c r="G26" i="32"/>
  <c r="E26" i="32"/>
  <c r="C26" i="32"/>
  <c r="K25" i="32"/>
  <c r="L25" i="32" s="1"/>
  <c r="G25" i="32"/>
  <c r="H25" i="32"/>
  <c r="E25" i="32"/>
  <c r="F25" i="32"/>
  <c r="C25" i="32"/>
  <c r="AA25" i="32" s="1"/>
  <c r="H23" i="32"/>
  <c r="F23" i="32"/>
  <c r="D23" i="32"/>
  <c r="L21" i="32"/>
  <c r="H21" i="32"/>
  <c r="F21" i="32"/>
  <c r="D21" i="32"/>
  <c r="L19" i="32"/>
  <c r="H19" i="32"/>
  <c r="F19" i="32"/>
  <c r="D19" i="32"/>
  <c r="L17" i="32"/>
  <c r="H17" i="32"/>
  <c r="F17" i="32"/>
  <c r="D17" i="32"/>
  <c r="L15" i="32"/>
  <c r="H15" i="32"/>
  <c r="F15" i="32"/>
  <c r="D15" i="32"/>
  <c r="L13" i="32"/>
  <c r="H13" i="32"/>
  <c r="F13" i="32"/>
  <c r="D13" i="32"/>
  <c r="L11" i="32"/>
  <c r="H11" i="32"/>
  <c r="F11" i="32"/>
  <c r="D11" i="32"/>
  <c r="L9" i="32"/>
  <c r="H9" i="32"/>
  <c r="F9" i="32"/>
  <c r="D9" i="32"/>
  <c r="L7" i="32"/>
  <c r="H7" i="32"/>
  <c r="F7" i="32"/>
  <c r="D7" i="32"/>
  <c r="L5" i="32"/>
  <c r="J5" i="32"/>
  <c r="H5" i="32"/>
  <c r="F5" i="32"/>
  <c r="D5" i="32"/>
  <c r="J43" i="30"/>
  <c r="D25" i="32"/>
  <c r="AB5" i="32"/>
  <c r="AB9" i="32"/>
  <c r="AB21" i="32"/>
  <c r="AB17" i="32"/>
  <c r="AB13" i="32"/>
  <c r="P25" i="32"/>
  <c r="AK43" i="30"/>
  <c r="Z25" i="32"/>
  <c r="AB25" i="32" l="1"/>
  <c r="AA28" i="32"/>
  <c r="AN43" i="30"/>
  <c r="AN42" i="30"/>
</calcChain>
</file>

<file path=xl/sharedStrings.xml><?xml version="1.0" encoding="utf-8"?>
<sst xmlns="http://schemas.openxmlformats.org/spreadsheetml/2006/main" count="185" uniqueCount="79">
  <si>
    <t>شوك</t>
  </si>
  <si>
    <t>آسم</t>
  </si>
  <si>
    <t>نامعلوم</t>
  </si>
  <si>
    <t>شكستگي</t>
  </si>
  <si>
    <t>اعتياد</t>
  </si>
  <si>
    <t>اصابت جسم</t>
  </si>
  <si>
    <t>ديابت</t>
  </si>
  <si>
    <t>فلج اطفال</t>
  </si>
  <si>
    <t>اصابت گلوله</t>
  </si>
  <si>
    <t>بيماري داخلي</t>
  </si>
  <si>
    <t>خونريزي داخلي</t>
  </si>
  <si>
    <t>خونريزي مغزي</t>
  </si>
  <si>
    <t>بيماري كبد</t>
  </si>
  <si>
    <t>بيماري كليه</t>
  </si>
  <si>
    <t>حلق آويز</t>
  </si>
  <si>
    <t>تنفس ريوي</t>
  </si>
  <si>
    <t xml:space="preserve">كهولت سن </t>
  </si>
  <si>
    <t>تصاد فات</t>
  </si>
  <si>
    <t>سوختگي</t>
  </si>
  <si>
    <t>مسموميت</t>
  </si>
  <si>
    <t>سرطان</t>
  </si>
  <si>
    <t>مورد</t>
  </si>
  <si>
    <t>مرد</t>
  </si>
  <si>
    <t>زن</t>
  </si>
  <si>
    <t>فروردين</t>
  </si>
  <si>
    <t>خرداد</t>
  </si>
  <si>
    <t xml:space="preserve">رديف </t>
  </si>
  <si>
    <t>تشنج</t>
  </si>
  <si>
    <t>خودكشي</t>
  </si>
  <si>
    <t>تحت آزمايش</t>
  </si>
  <si>
    <t xml:space="preserve">ذات الريه </t>
  </si>
  <si>
    <t>نارس</t>
  </si>
  <si>
    <t>قلبی</t>
  </si>
  <si>
    <t>فشار</t>
  </si>
  <si>
    <t>برق گرفتگی</t>
  </si>
  <si>
    <t>عفونت ریوی</t>
  </si>
  <si>
    <t>بيماري مغزي</t>
  </si>
  <si>
    <t>جمع</t>
  </si>
  <si>
    <t>فروردین</t>
  </si>
  <si>
    <t>تیر</t>
  </si>
  <si>
    <t>کودک</t>
  </si>
  <si>
    <t>ماه</t>
  </si>
  <si>
    <t>جمع کل</t>
  </si>
  <si>
    <t>اردیبهشت</t>
  </si>
  <si>
    <t>مرده به دنیا آمده</t>
  </si>
  <si>
    <t xml:space="preserve">كودك </t>
  </si>
  <si>
    <t xml:space="preserve">جمع </t>
  </si>
  <si>
    <t>درآمد سازمان (به هزارريال )</t>
  </si>
  <si>
    <t>غرق شده</t>
  </si>
  <si>
    <t>هپاتیت</t>
  </si>
  <si>
    <t>سقوط از ارتفاع</t>
  </si>
  <si>
    <t xml:space="preserve">بیماری عفونی </t>
  </si>
  <si>
    <t xml:space="preserve">رده سنی </t>
  </si>
  <si>
    <t xml:space="preserve">یکسال الی 5 سال </t>
  </si>
  <si>
    <t xml:space="preserve">5سال الی 15 سال </t>
  </si>
  <si>
    <t xml:space="preserve">15سال الی 25 سال </t>
  </si>
  <si>
    <t xml:space="preserve">25الی 35 سال </t>
  </si>
  <si>
    <t xml:space="preserve">45سال الی 55سال </t>
  </si>
  <si>
    <t xml:space="preserve">55سال الی 65 سال </t>
  </si>
  <si>
    <t xml:space="preserve">65سال الی 75سال </t>
  </si>
  <si>
    <t xml:space="preserve">بیشتر از 75 سال </t>
  </si>
  <si>
    <t xml:space="preserve">35سال الی 45سال </t>
  </si>
  <si>
    <t>ضربه مغزي</t>
  </si>
  <si>
    <t>کمتر از یکسال (نوزاد)</t>
  </si>
  <si>
    <t>جنسیت دفن شدگان</t>
  </si>
  <si>
    <t>تعداد</t>
  </si>
  <si>
    <t>مذکر</t>
  </si>
  <si>
    <t>مونث</t>
  </si>
  <si>
    <t>آمارجمع کل متوفیات انتقالی به سازمان آرامستان های شهرداری ارومیه در سال 1396</t>
  </si>
  <si>
    <t>آمارگزارش شده متوفيان سازمان آرامستان هاي شهرداري اروميه در سال 1396</t>
  </si>
  <si>
    <t>آمار متوفیان رده های مختلف سنی سازمان آرامستان های شهرداری ارومیه در سال 1396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</si>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</sst>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8"/>
    </font>
    <font>
      <sz val="8"/>
      <name val="Arial"/>
      <family val="2"/>
    </font>
    <font>
      <b/>
      <sz val="8"/>
      <name val="B Nazanin"/>
      <charset val="178"/>
    </font>
    <font>
      <b/>
      <sz val="10"/>
      <name val="B Nazanin"/>
      <charset val="178"/>
    </font>
    <font>
      <b/>
      <sz val="10"/>
      <name val="B Titr"/>
      <charset val="178"/>
    </font>
    <font>
      <b/>
      <sz val="14"/>
      <name val="B Titr"/>
      <charset val="178"/>
    </font>
    <font>
      <b/>
      <sz val="10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0"/>
      <name val="B Traffic"/>
      <charset val="178"/>
    </font>
    <font>
      <b/>
      <sz val="9"/>
      <name val="B Mitra"/>
      <charset val="178"/>
    </font>
    <font>
      <b/>
      <sz val="7"/>
      <name val="B Mitra"/>
      <charset val="178"/>
    </font>
    <font>
      <b/>
      <sz val="11"/>
      <name val="B Titr"/>
      <charset val="178"/>
    </font>
    <font>
      <b/>
      <sz val="12"/>
      <name val="B Titr"/>
      <charset val="178"/>
    </font>
    <font>
      <b/>
      <sz val="10"/>
      <color theme="1"/>
      <name val="B Titr"/>
      <charset val="178"/>
    </font>
    <font>
      <b/>
      <sz val="8"/>
      <color theme="1"/>
      <name val="B Titr"/>
      <charset val="178"/>
    </font>
    <font>
      <b/>
      <sz val="10"/>
      <color theme="0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Continuous" vertical="center"/>
    </xf>
    <xf numFmtId="3" fontId="15" fillId="4" borderId="5" xfId="0" applyNumberFormat="1" applyFont="1" applyFill="1" applyBorder="1" applyAlignment="1">
      <alignment horizontal="centerContinuous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Continuous" vertical="center"/>
    </xf>
    <xf numFmtId="0" fontId="2" fillId="4" borderId="6" xfId="0" applyFont="1" applyFill="1" applyBorder="1" applyAlignment="1">
      <alignment horizontal="centerContinuous" vertical="center"/>
    </xf>
    <xf numFmtId="0" fontId="9" fillId="4" borderId="8" xfId="0" applyFont="1" applyFill="1" applyBorder="1" applyAlignment="1">
      <alignment horizontal="center" vertical="center" shrinkToFit="1"/>
    </xf>
    <xf numFmtId="3" fontId="16" fillId="0" borderId="0" xfId="0" applyNumberFormat="1" applyFont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Continuous" vertical="center"/>
    </xf>
    <xf numFmtId="1" fontId="9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" fontId="9" fillId="6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Continuous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distributed"/>
    </xf>
    <xf numFmtId="3" fontId="15" fillId="4" borderId="14" xfId="0" applyNumberFormat="1" applyFont="1" applyFill="1" applyBorder="1" applyAlignment="1">
      <alignment horizontal="center" vertical="center"/>
    </xf>
    <xf numFmtId="3" fontId="15" fillId="4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all" spc="5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</a:rPr>
              <a:t>نمودار مقایسه درآمد سازمان آرامستان های شهرداری ارومیه در سال 1396</a:t>
            </a:r>
          </a:p>
        </c:rich>
      </c:tx>
      <c:layout>
        <c:manualLayout>
          <c:xMode val="edge"/>
          <c:yMode val="edge"/>
          <c:x val="0.16840284655139756"/>
          <c:y val="1.8939334710820724E-2"/>
        </c:manualLayout>
      </c:layout>
      <c:overlay val="0"/>
      <c:spPr>
        <a:solidFill>
          <a:srgbClr val="9BBB59">
            <a:lumMod val="40000"/>
            <a:lumOff val="60000"/>
          </a:srgbClr>
        </a:solidFill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solidFill>
          <a:srgbClr val="9BBB59">
            <a:lumMod val="40000"/>
            <a:lumOff val="60000"/>
          </a:srgbClr>
        </a:solidFill>
        <a:ln w="25400">
          <a:noFill/>
        </a:ln>
      </c:spPr>
    </c:sideWall>
    <c:backWall>
      <c:thickness val="0"/>
      <c:spPr>
        <a:solidFill>
          <a:srgbClr val="9BBB59">
            <a:lumMod val="40000"/>
            <a:lumOff val="60000"/>
          </a:srgb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BF-4461-A29E-D2F23569433C}"/>
              </c:ext>
            </c:extLst>
          </c:dPt>
          <c:cat>
            <c:strRef>
              <c:f>آمارکلی!$AV$5:$AV$16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آمارکلی!$BA$5:$BA$16</c:f>
              <c:numCache>
                <c:formatCode>#,##0</c:formatCode>
                <c:ptCount val="12"/>
                <c:pt idx="0">
                  <c:v>5806000</c:v>
                </c:pt>
                <c:pt idx="1">
                  <c:v>7182455</c:v>
                </c:pt>
                <c:pt idx="2">
                  <c:v>6552970</c:v>
                </c:pt>
                <c:pt idx="3">
                  <c:v>5907850</c:v>
                </c:pt>
                <c:pt idx="4">
                  <c:v>7071310</c:v>
                </c:pt>
                <c:pt idx="5">
                  <c:v>6517260</c:v>
                </c:pt>
                <c:pt idx="6">
                  <c:v>8047190</c:v>
                </c:pt>
                <c:pt idx="7" formatCode="0">
                  <c:v>5406658</c:v>
                </c:pt>
                <c:pt idx="8">
                  <c:v>6872810</c:v>
                </c:pt>
                <c:pt idx="9">
                  <c:v>6840510</c:v>
                </c:pt>
                <c:pt idx="10">
                  <c:v>6275170</c:v>
                </c:pt>
                <c:pt idx="11">
                  <c:v>8893930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F-4461-A29E-D2F23569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4812751"/>
        <c:axId val="1"/>
        <c:axId val="0"/>
      </c:bar3DChart>
      <c:catAx>
        <c:axId val="77481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774812751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2D050"/>
    </a:solidFill>
    <a:ln w="6350">
      <a:solidFill>
        <a:sysClr val="window" lastClr="FFFFFF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baseline="0">
                <a:solidFill>
                  <a:schemeClr val="bg1"/>
                </a:solidFill>
                <a:cs typeface="B Titr" panose="00000700000000000000" pitchFamily="2" charset="-78"/>
              </a:rPr>
              <a:t>نمودار مقایسه جنسیت متوفیان در سال 1396</a:t>
            </a:r>
            <a:endParaRPr lang="en-US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1F497D"/>
        </a:solidFill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3">
            <a:lumMod val="40000"/>
            <a:lumOff val="60000"/>
          </a:schemeClr>
        </a:solidFill>
        <a:ln w="25400">
          <a:noFill/>
        </a:ln>
      </c:spPr>
    </c:sideWall>
    <c:backWall>
      <c:thickness val="0"/>
      <c:spPr>
        <a:solidFill>
          <a:schemeClr val="accent3">
            <a:lumMod val="40000"/>
            <a:lumOff val="60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A06-4F58-B958-14B15C210B6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A06-4F58-B958-14B15C210B6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2A06-4F58-B958-14B15C210B63}"/>
              </c:ext>
            </c:extLst>
          </c:dPt>
          <c:dPt>
            <c:idx val="3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A06-4F58-B958-14B15C210B6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2A06-4F58-B958-14B15C210B6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A06-4F58-B958-14B15C210B63}"/>
              </c:ext>
            </c:extLst>
          </c:dPt>
          <c:dPt>
            <c:idx val="6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2A06-4F58-B958-14B15C210B63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A06-4F58-B958-14B15C210B63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A06-4F58-B958-14B15C210B63}"/>
              </c:ext>
            </c:extLst>
          </c:dPt>
          <c:dPt>
            <c:idx val="9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A06-4F58-B958-14B15C210B63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2A06-4F58-B958-14B15C210B63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A06-4F58-B958-14B15C210B63}"/>
              </c:ext>
            </c:extLst>
          </c:dPt>
          <c:dPt>
            <c:idx val="12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2A06-4F58-B958-14B15C210B63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A06-4F58-B958-14B15C210B63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2A06-4F58-B958-14B15C210B63}"/>
              </c:ext>
            </c:extLst>
          </c:dPt>
          <c:dPt>
            <c:idx val="15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A06-4F58-B958-14B15C210B63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2A06-4F58-B958-14B15C210B6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A06-4F58-B958-14B15C210B63}"/>
              </c:ext>
            </c:extLst>
          </c:dPt>
          <c:dPt>
            <c:idx val="18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2A06-4F58-B958-14B15C210B6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2A06-4F58-B958-14B15C210B63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2A06-4F58-B958-14B15C210B63}"/>
              </c:ext>
            </c:extLst>
          </c:dPt>
          <c:dPt>
            <c:idx val="21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2A06-4F58-B958-14B15C210B63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A06-4F58-B958-14B15C210B63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2A06-4F58-B958-14B15C210B63}"/>
              </c:ext>
            </c:extLst>
          </c:dPt>
          <c:dPt>
            <c:idx val="24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A06-4F58-B958-14B15C210B63}"/>
              </c:ext>
            </c:extLst>
          </c:dPt>
          <c:dPt>
            <c:idx val="25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2A06-4F58-B958-14B15C210B63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A06-4F58-B958-14B15C210B63}"/>
              </c:ext>
            </c:extLst>
          </c:dPt>
          <c:dPt>
            <c:idx val="27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2A06-4F58-B958-14B15C210B63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A06-4F58-B958-14B15C210B63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2A06-4F58-B958-14B15C210B63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A06-4F58-B958-14B15C210B63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2A06-4F58-B958-14B15C210B63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A06-4F58-B958-14B15C210B63}"/>
              </c:ext>
            </c:extLst>
          </c:dPt>
          <c:dPt>
            <c:idx val="33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2A06-4F58-B958-14B15C210B63}"/>
              </c:ext>
            </c:extLst>
          </c:dPt>
          <c:dPt>
            <c:idx val="34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A06-4F58-B958-14B15C210B63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2A06-4F58-B958-14B15C210B6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آمارکلی!$D$3:$AM$4</c:f>
              <c:multiLvlStrCache>
                <c:ptCount val="36"/>
                <c:lvl>
                  <c:pt idx="0">
                    <c:v>مرد</c:v>
                  </c:pt>
                  <c:pt idx="1">
                    <c:v>زن</c:v>
                  </c:pt>
                  <c:pt idx="2">
                    <c:v>كودك 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كودك </c:v>
                  </c:pt>
                  <c:pt idx="6">
                    <c:v>مرد</c:v>
                  </c:pt>
                  <c:pt idx="7">
                    <c:v>زن</c:v>
                  </c:pt>
                  <c:pt idx="8">
                    <c:v>كودك </c:v>
                  </c:pt>
                  <c:pt idx="9">
                    <c:v>مرد</c:v>
                  </c:pt>
                  <c:pt idx="10">
                    <c:v>زن</c:v>
                  </c:pt>
                  <c:pt idx="11">
                    <c:v>كودك </c:v>
                  </c:pt>
                  <c:pt idx="12">
                    <c:v>مرد</c:v>
                  </c:pt>
                  <c:pt idx="13">
                    <c:v>زن</c:v>
                  </c:pt>
                  <c:pt idx="14">
                    <c:v>كودك </c:v>
                  </c:pt>
                  <c:pt idx="15">
                    <c:v>مرد</c:v>
                  </c:pt>
                  <c:pt idx="16">
                    <c:v>زن</c:v>
                  </c:pt>
                  <c:pt idx="17">
                    <c:v>كودك </c:v>
                  </c:pt>
                  <c:pt idx="18">
                    <c:v>مرد</c:v>
                  </c:pt>
                  <c:pt idx="19">
                    <c:v>زن</c:v>
                  </c:pt>
                  <c:pt idx="20">
                    <c:v>كودك </c:v>
                  </c:pt>
                  <c:pt idx="21">
                    <c:v>مرد</c:v>
                  </c:pt>
                  <c:pt idx="22">
                    <c:v>زن</c:v>
                  </c:pt>
                  <c:pt idx="23">
                    <c:v>كودك </c:v>
                  </c:pt>
                  <c:pt idx="24">
                    <c:v>مرد</c:v>
                  </c:pt>
                  <c:pt idx="25">
                    <c:v>زن</c:v>
                  </c:pt>
                  <c:pt idx="26">
                    <c:v>كودك </c:v>
                  </c:pt>
                  <c:pt idx="27">
                    <c:v>مرد</c:v>
                  </c:pt>
                  <c:pt idx="28">
                    <c:v>زن</c:v>
                  </c:pt>
                  <c:pt idx="29">
                    <c:v>كودك </c:v>
                  </c:pt>
                  <c:pt idx="30">
                    <c:v>مرد</c:v>
                  </c:pt>
                  <c:pt idx="31">
                    <c:v>زن</c:v>
                  </c:pt>
                  <c:pt idx="32">
                    <c:v>كودك </c:v>
                  </c:pt>
                  <c:pt idx="33">
                    <c:v>مرد</c:v>
                  </c:pt>
                  <c:pt idx="34">
                    <c:v>زن</c:v>
                  </c:pt>
                  <c:pt idx="35">
                    <c:v>كودك </c:v>
                  </c:pt>
                </c:lvl>
                <c:lvl>
                  <c:pt idx="0">
                    <c:v>فروردين</c:v>
                  </c:pt>
                  <c:pt idx="3">
                    <c:v>اردیبهشت</c:v>
                  </c:pt>
                  <c:pt idx="6">
                    <c:v>خرداد</c:v>
                  </c:pt>
                  <c:pt idx="9">
                    <c:v>تیر</c:v>
                  </c:pt>
                  <c:pt idx="12">
                    <c:v>مرداد</c:v>
                  </c:pt>
                  <c:pt idx="15">
                    <c:v>شهریور</c:v>
                  </c:pt>
                  <c:pt idx="18">
                    <c:v>مهر</c:v>
                  </c:pt>
                  <c:pt idx="21">
                    <c:v>آبان</c:v>
                  </c:pt>
                  <c:pt idx="24">
                    <c:v>آذر</c:v>
                  </c:pt>
                  <c:pt idx="27">
                    <c:v>دی</c:v>
                  </c:pt>
                  <c:pt idx="30">
                    <c:v>بهمن</c:v>
                  </c:pt>
                  <c:pt idx="33">
                    <c:v>اسفند</c:v>
                  </c:pt>
                </c:lvl>
              </c:multiLvlStrCache>
            </c:multiLvlStrRef>
          </c:cat>
          <c:val>
            <c:numRef>
              <c:f>آمارکلی!$D$42:$AM$42</c:f>
              <c:numCache>
                <c:formatCode>General</c:formatCode>
                <c:ptCount val="36"/>
                <c:pt idx="0">
                  <c:v>146</c:v>
                </c:pt>
                <c:pt idx="1">
                  <c:v>130</c:v>
                </c:pt>
                <c:pt idx="2">
                  <c:v>15</c:v>
                </c:pt>
                <c:pt idx="3">
                  <c:v>138</c:v>
                </c:pt>
                <c:pt idx="4">
                  <c:v>105</c:v>
                </c:pt>
                <c:pt idx="5">
                  <c:v>12</c:v>
                </c:pt>
                <c:pt idx="6">
                  <c:v>146</c:v>
                </c:pt>
                <c:pt idx="7">
                  <c:v>120</c:v>
                </c:pt>
                <c:pt idx="8">
                  <c:v>23</c:v>
                </c:pt>
                <c:pt idx="9">
                  <c:v>139</c:v>
                </c:pt>
                <c:pt idx="10">
                  <c:v>118</c:v>
                </c:pt>
                <c:pt idx="11">
                  <c:v>22</c:v>
                </c:pt>
                <c:pt idx="12">
                  <c:v>154</c:v>
                </c:pt>
                <c:pt idx="13">
                  <c:v>119</c:v>
                </c:pt>
                <c:pt idx="14">
                  <c:v>27</c:v>
                </c:pt>
                <c:pt idx="15">
                  <c:v>157</c:v>
                </c:pt>
                <c:pt idx="16">
                  <c:v>117</c:v>
                </c:pt>
                <c:pt idx="17">
                  <c:v>17</c:v>
                </c:pt>
                <c:pt idx="18">
                  <c:v>130</c:v>
                </c:pt>
                <c:pt idx="19">
                  <c:v>105</c:v>
                </c:pt>
                <c:pt idx="20">
                  <c:v>15</c:v>
                </c:pt>
                <c:pt idx="21">
                  <c:v>151</c:v>
                </c:pt>
                <c:pt idx="22">
                  <c:v>103</c:v>
                </c:pt>
                <c:pt idx="23">
                  <c:v>18</c:v>
                </c:pt>
                <c:pt idx="24">
                  <c:v>123</c:v>
                </c:pt>
                <c:pt idx="25">
                  <c:v>132</c:v>
                </c:pt>
                <c:pt idx="26">
                  <c:v>15</c:v>
                </c:pt>
                <c:pt idx="27">
                  <c:v>165</c:v>
                </c:pt>
                <c:pt idx="28">
                  <c:v>151</c:v>
                </c:pt>
                <c:pt idx="29">
                  <c:v>12</c:v>
                </c:pt>
                <c:pt idx="30">
                  <c:v>167</c:v>
                </c:pt>
                <c:pt idx="31">
                  <c:v>142</c:v>
                </c:pt>
                <c:pt idx="32">
                  <c:v>18</c:v>
                </c:pt>
                <c:pt idx="33">
                  <c:v>146</c:v>
                </c:pt>
                <c:pt idx="34">
                  <c:v>120</c:v>
                </c:pt>
                <c:pt idx="3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A06-4F58-B958-14B15C210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981199"/>
        <c:axId val="1"/>
        <c:axId val="0"/>
      </c:bar3DChart>
      <c:catAx>
        <c:axId val="83398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339811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سهم متوفیان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انتقالی به سازمان آرامستان های شهرداری 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9BBB59">
            <a:lumMod val="40000"/>
            <a:lumOff val="60000"/>
          </a:srgbClr>
        </a:solidFill>
        <a:ln w="25400">
          <a:noFill/>
        </a:ln>
      </c:spPr>
    </c:title>
    <c:autoTitleDeleted val="0"/>
    <c:view3D>
      <c:rotX val="30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آمارکلی!$AW$4:$AY$4</c:f>
              <c:strCache>
                <c:ptCount val="3"/>
                <c:pt idx="0">
                  <c:v>مرد</c:v>
                </c:pt>
                <c:pt idx="1">
                  <c:v>زن</c:v>
                </c:pt>
                <c:pt idx="2">
                  <c:v>کودک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9D15-4EF0-849D-6B86C28C4C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15-4EF0-849D-6B86C28C4C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9D15-4EF0-849D-6B86C28C4C34}"/>
              </c:ext>
            </c:extLst>
          </c:dPt>
          <c:dLbls>
            <c:dLbl>
              <c:idx val="0"/>
              <c:layout>
                <c:manualLayout>
                  <c:x val="-0.17227985313510585"/>
                  <c:y val="-8.2618839311752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15-4EF0-849D-6B86C28C4C34}"/>
                </c:ext>
              </c:extLst>
            </c:dLbl>
            <c:dLbl>
              <c:idx val="1"/>
              <c:layout>
                <c:manualLayout>
                  <c:x val="0.1491305751478772"/>
                  <c:y val="-0.1162572907553222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15-4EF0-849D-6B86C28C4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آمارکلی!$AW$4:$AY$4</c:f>
              <c:strCache>
                <c:ptCount val="3"/>
                <c:pt idx="0">
                  <c:v>مرد</c:v>
                </c:pt>
                <c:pt idx="1">
                  <c:v>زن</c:v>
                </c:pt>
                <c:pt idx="2">
                  <c:v>کودک</c:v>
                </c:pt>
              </c:strCache>
            </c:strRef>
          </c:cat>
          <c:val>
            <c:numRef>
              <c:f>آمارکلی!$AW$17:$AY$17</c:f>
              <c:numCache>
                <c:formatCode>0</c:formatCode>
                <c:ptCount val="3"/>
                <c:pt idx="0">
                  <c:v>1762</c:v>
                </c:pt>
                <c:pt idx="1">
                  <c:v>1462</c:v>
                </c:pt>
                <c:pt idx="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15-4EF0-849D-6B86C28C4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>
      <a:solidFill>
        <a:sysClr val="window" lastClr="FFFFFF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B Titr"/>
                <a:ea typeface="B Titr"/>
                <a:cs typeface="B Titr"/>
              </a:defRPr>
            </a:pPr>
            <a:r>
              <a:rPr lang="fa-IR" sz="1100"/>
              <a:t>سهم رده های سنی مختلف از میزان متوفیان انتقالی به سازمان آرامستانهای شهرداری ارومیه در سال 1396</a:t>
            </a:r>
          </a:p>
        </c:rich>
      </c:tx>
      <c:layout>
        <c:manualLayout>
          <c:xMode val="edge"/>
          <c:yMode val="edge"/>
          <c:x val="0.12391381902504904"/>
          <c:y val="0"/>
        </c:manualLayout>
      </c:layout>
      <c:overlay val="0"/>
      <c:spPr>
        <a:solidFill>
          <a:srgbClr val="9BBB59">
            <a:lumMod val="40000"/>
            <a:lumOff val="60000"/>
          </a:srgb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4690483284423"/>
          <c:y val="0.30775114507745355"/>
          <c:w val="0.42857994130875754"/>
          <c:h val="0.6755107817405177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D45-4856-825B-2BFCD063F2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5-4856-825B-2BFCD063F2E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45-4856-825B-2BFCD063F2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5-4856-825B-2BFCD063F2E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45-4856-825B-2BFCD063F2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5-4856-825B-2BFCD063F2ED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45-4856-825B-2BFCD063F2E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5-4856-825B-2BFCD063F2ED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D45-4856-825B-2BFCD063F2E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5-4856-825B-2BFCD063F2ED}"/>
              </c:ext>
            </c:extLst>
          </c:dPt>
          <c:dPt>
            <c:idx val="1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45-4856-825B-2BFCD063F2E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5-4856-825B-2BFCD063F2ED}"/>
              </c:ext>
            </c:extLst>
          </c:dPt>
          <c:dPt>
            <c:idx val="1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D45-4856-825B-2BFCD063F2E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5-4856-825B-2BFCD063F2ED}"/>
              </c:ext>
            </c:extLst>
          </c:dPt>
          <c:dPt>
            <c:idx val="14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D45-4856-825B-2BFCD063F2E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5-4856-825B-2BFCD063F2ED}"/>
              </c:ext>
            </c:extLst>
          </c:dPt>
          <c:dPt>
            <c:idx val="1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D45-4856-825B-2BFCD063F2E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45-4856-825B-2BFCD063F2ED}"/>
              </c:ext>
            </c:extLst>
          </c:dPt>
          <c:dPt>
            <c:idx val="18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D45-4856-825B-2BFCD063F2E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45-4856-825B-2BFCD063F2ED}"/>
              </c:ext>
            </c:extLst>
          </c:dPt>
          <c:dLbls>
            <c:dLbl>
              <c:idx val="0"/>
              <c:layout>
                <c:manualLayout>
                  <c:x val="1.5927189988623434E-2"/>
                  <c:y val="-9.1603035081838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45-4856-825B-2BFCD063F2ED}"/>
                </c:ext>
              </c:extLst>
            </c:dLbl>
            <c:dLbl>
              <c:idx val="2"/>
              <c:layout>
                <c:manualLayout>
                  <c:x val="4.3230944254835042E-2"/>
                  <c:y val="-0.11450379385229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45-4856-825B-2BFCD063F2ED}"/>
                </c:ext>
              </c:extLst>
            </c:dLbl>
            <c:dLbl>
              <c:idx val="4"/>
              <c:layout>
                <c:manualLayout>
                  <c:x val="7.5085324232081918E-2"/>
                  <c:y val="-0.106870207595478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45-4856-825B-2BFCD063F2ED}"/>
                </c:ext>
              </c:extLst>
            </c:dLbl>
            <c:dLbl>
              <c:idx val="6"/>
              <c:layout>
                <c:manualLayout>
                  <c:x val="8.191126279863481E-2"/>
                  <c:y val="-8.3969448825018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45-4856-825B-2BFCD063F2ED}"/>
                </c:ext>
              </c:extLst>
            </c:dLbl>
            <c:dLbl>
              <c:idx val="8"/>
              <c:layout>
                <c:manualLayout>
                  <c:x val="7.5085324232081821E-2"/>
                  <c:y val="-7.1246805063652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45-4856-825B-2BFCD063F2ED}"/>
                </c:ext>
              </c:extLst>
            </c:dLbl>
            <c:dLbl>
              <c:idx val="10"/>
              <c:layout>
                <c:manualLayout>
                  <c:x val="7.0534698521046643E-2"/>
                  <c:y val="-5.8524161302285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45-4856-825B-2BFCD063F2E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/>
                    </a:solidFill>
                    <a:latin typeface="F_Koodak"/>
                    <a:ea typeface="F_Koodak"/>
                    <a:cs typeface="F_Koodak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'بر حسب رده سنی'!$A$5:$A$24</c:f>
              <c:strCache>
                <c:ptCount val="19"/>
                <c:pt idx="0">
                  <c:v>کمتر از یکسال (نوزاد)</c:v>
                </c:pt>
                <c:pt idx="2">
                  <c:v>یکسال الی 5 سال </c:v>
                </c:pt>
                <c:pt idx="4">
                  <c:v>5سال الی 15 سال </c:v>
                </c:pt>
                <c:pt idx="6">
                  <c:v>15سال الی 25 سال </c:v>
                </c:pt>
                <c:pt idx="8">
                  <c:v>25الی 35 سال </c:v>
                </c:pt>
                <c:pt idx="10">
                  <c:v>35سال الی 45سال </c:v>
                </c:pt>
                <c:pt idx="12">
                  <c:v>45سال الی 55سال </c:v>
                </c:pt>
                <c:pt idx="14">
                  <c:v>55سال الی 65 سال </c:v>
                </c:pt>
                <c:pt idx="16">
                  <c:v>65سال الی 75سال </c:v>
                </c:pt>
                <c:pt idx="18">
                  <c:v>بیشتر از 75 سال </c:v>
                </c:pt>
              </c:strCache>
            </c:strRef>
          </c:cat>
          <c:val>
            <c:numRef>
              <c:f>'بر حسب رده سنی'!$AB$5:$AB$24</c:f>
              <c:numCache>
                <c:formatCode>#,##0</c:formatCode>
                <c:ptCount val="20"/>
                <c:pt idx="0">
                  <c:v>157</c:v>
                </c:pt>
                <c:pt idx="2">
                  <c:v>25</c:v>
                </c:pt>
                <c:pt idx="4">
                  <c:v>22</c:v>
                </c:pt>
                <c:pt idx="6">
                  <c:v>42</c:v>
                </c:pt>
                <c:pt idx="8">
                  <c:v>98</c:v>
                </c:pt>
                <c:pt idx="10">
                  <c:v>103</c:v>
                </c:pt>
                <c:pt idx="12">
                  <c:v>168</c:v>
                </c:pt>
                <c:pt idx="14">
                  <c:v>308</c:v>
                </c:pt>
                <c:pt idx="16">
                  <c:v>442</c:v>
                </c:pt>
                <c:pt idx="18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D45-4856-825B-2BFCD063F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7"/>
        <c:delete val="1"/>
      </c:legendEntry>
      <c:legendEntry>
        <c:idx val="19"/>
        <c:delete val="1"/>
      </c:legendEntry>
      <c:layout>
        <c:manualLayout>
          <c:xMode val="edge"/>
          <c:yMode val="edge"/>
          <c:wMode val="edge"/>
          <c:hMode val="edge"/>
          <c:x val="0.74146319088754686"/>
          <c:y val="0.2076953146814095"/>
          <c:w val="0.98444283056850901"/>
          <c:h val="0.950565700564025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F_Koodak"/>
              <a:ea typeface="F_Koodak"/>
              <a:cs typeface="F_Kooda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>
      <a:solidFill>
        <a:sysClr val="window" lastClr="FFFFFF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پراکندگی سنی متوفیان دفن شده در سازمان آرامستان ها 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7170956505716848"/>
          <c:y val="4.7737956522250859E-2"/>
        </c:manualLayout>
      </c:layout>
      <c:overlay val="0"/>
      <c:spPr>
        <a:solidFill>
          <a:srgbClr val="9BBB59">
            <a:lumMod val="60000"/>
            <a:lumOff val="40000"/>
          </a:srgb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D3481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'بر حسب رده سنی'!$A$5:$A$24</c:f>
              <c:strCache>
                <c:ptCount val="19"/>
                <c:pt idx="0">
                  <c:v>کمتر از یکسال (نوزاد)</c:v>
                </c:pt>
                <c:pt idx="2">
                  <c:v>یکسال الی 5 سال </c:v>
                </c:pt>
                <c:pt idx="4">
                  <c:v>5سال الی 15 سال </c:v>
                </c:pt>
                <c:pt idx="6">
                  <c:v>15سال الی 25 سال </c:v>
                </c:pt>
                <c:pt idx="8">
                  <c:v>25الی 35 سال </c:v>
                </c:pt>
                <c:pt idx="10">
                  <c:v>35سال الی 45سال </c:v>
                </c:pt>
                <c:pt idx="12">
                  <c:v>45سال الی 55سال </c:v>
                </c:pt>
                <c:pt idx="14">
                  <c:v>55سال الی 65 سال </c:v>
                </c:pt>
                <c:pt idx="16">
                  <c:v>65سال الی 75سال </c:v>
                </c:pt>
                <c:pt idx="18">
                  <c:v>بیشتر از 75 سال </c:v>
                </c:pt>
              </c:strCache>
            </c:strRef>
          </c:cat>
          <c:val>
            <c:numRef>
              <c:f>'بر حسب رده سنی'!$AB$5:$AB$24</c:f>
              <c:numCache>
                <c:formatCode>#,##0</c:formatCode>
                <c:ptCount val="20"/>
                <c:pt idx="0">
                  <c:v>157</c:v>
                </c:pt>
                <c:pt idx="2">
                  <c:v>25</c:v>
                </c:pt>
                <c:pt idx="4">
                  <c:v>22</c:v>
                </c:pt>
                <c:pt idx="6">
                  <c:v>42</c:v>
                </c:pt>
                <c:pt idx="8">
                  <c:v>98</c:v>
                </c:pt>
                <c:pt idx="10">
                  <c:v>103</c:v>
                </c:pt>
                <c:pt idx="12">
                  <c:v>168</c:v>
                </c:pt>
                <c:pt idx="14">
                  <c:v>308</c:v>
                </c:pt>
                <c:pt idx="16">
                  <c:v>442</c:v>
                </c:pt>
                <c:pt idx="18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D-4A0E-A21F-35AD75663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3"/>
        <c:gapDepth val="187"/>
        <c:shape val="box"/>
        <c:axId val="833976207"/>
        <c:axId val="1"/>
        <c:axId val="0"/>
      </c:bar3DChart>
      <c:catAx>
        <c:axId val="833976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IPT.Traffic" panose="000004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339762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2D050"/>
    </a:solidFill>
    <a:ln w="6350">
      <a:solidFill>
        <a:sysClr val="window" lastClr="FFFFFF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cs typeface="B Titr" panose="00000700000000000000" pitchFamily="2" charset="-78"/>
              </a:rPr>
              <a:t>سهم</a:t>
            </a:r>
            <a:r>
              <a:rPr lang="fa-IR" sz="1100" baseline="0">
                <a:cs typeface="B Titr" panose="00000700000000000000" pitchFamily="2" charset="-78"/>
              </a:rPr>
              <a:t> متوفیان مرد و زن در سال 1396</a:t>
            </a:r>
            <a:endParaRPr lang="en-US" sz="11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33030301869200657"/>
          <c:y val="2.3809134584820497E-2"/>
        </c:manualLayout>
      </c:layout>
      <c:overlay val="0"/>
      <c:spPr>
        <a:solidFill>
          <a:srgbClr val="9BBB59">
            <a:lumMod val="40000"/>
            <a:lumOff val="60000"/>
          </a:srgbClr>
        </a:solidFill>
        <a:ln>
          <a:noFill/>
        </a:ln>
        <a:effectLst/>
      </c:spPr>
    </c:title>
    <c:autoTitleDeleted val="0"/>
    <c:view3D>
      <c:rotX val="30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90E6-427B-8A84-D62521FC7437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0E6-427B-8A84-D62521FC743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solidFill>
                          <a:schemeClr val="tx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fa-IR">
                        <a:cs typeface="B Traffic" pitchFamily="2" charset="-78"/>
                      </a:rPr>
                      <a:t>57</a:t>
                    </a:r>
                    <a:r>
                      <a:rPr lang="en-US"/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E6-427B-8A84-D62521FC7437}"/>
                </c:ext>
              </c:extLst>
            </c:dLbl>
            <c:dLbl>
              <c:idx val="1"/>
              <c:layout>
                <c:manualLayout>
                  <c:x val="0.22132031968349847"/>
                  <c:y val="-6.309204627047839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solidFill>
                          <a:schemeClr val="tx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fa-IR">
                        <a:cs typeface="B Traffic" pitchFamily="2" charset="-78"/>
                      </a:rPr>
                      <a:t>43</a:t>
                    </a:r>
                    <a:r>
                      <a:rPr lang="en-US">
                        <a:cs typeface="B Traffic" pitchFamily="2" charset="-78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E6-427B-8A84-D62521FC743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'بر حسب رده سنی'!$B$25:$B$26</c:f>
              <c:strCache>
                <c:ptCount val="2"/>
                <c:pt idx="0">
                  <c:v>مذکر</c:v>
                </c:pt>
                <c:pt idx="1">
                  <c:v>مونث</c:v>
                </c:pt>
              </c:strCache>
            </c:strRef>
          </c:cat>
          <c:val>
            <c:numRef>
              <c:f>'بر حسب رده سنی'!$AA$25:$AA$26</c:f>
              <c:numCache>
                <c:formatCode>#,##0</c:formatCode>
                <c:ptCount val="2"/>
                <c:pt idx="0">
                  <c:v>1429</c:v>
                </c:pt>
                <c:pt idx="1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6-427B-8A84-D62521FC7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>
      <a:solidFill>
        <a:sysClr val="window" lastClr="FFFFFF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781050</xdr:colOff>
      <xdr:row>7</xdr:row>
      <xdr:rowOff>180975</xdr:rowOff>
    </xdr:from>
    <xdr:to>
      <xdr:col>43</xdr:col>
      <xdr:colOff>781050</xdr:colOff>
      <xdr:row>11</xdr:row>
      <xdr:rowOff>9525</xdr:rowOff>
    </xdr:to>
    <xdr:pic>
      <xdr:nvPicPr>
        <xdr:cNvPr id="8671717" name="Picture 19" descr="C:\Users\darvishi\Desktop\شهروند الکترونیک\بنر شهروند الکترونیک\آرم\ARM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92450" y="18097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419100</xdr:colOff>
      <xdr:row>18</xdr:row>
      <xdr:rowOff>0</xdr:rowOff>
    </xdr:from>
    <xdr:to>
      <xdr:col>57</xdr:col>
      <xdr:colOff>85725</xdr:colOff>
      <xdr:row>39</xdr:row>
      <xdr:rowOff>28575</xdr:rowOff>
    </xdr:to>
    <xdr:graphicFrame macro="">
      <xdr:nvGraphicFramePr>
        <xdr:cNvPr id="86717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43</xdr:row>
      <xdr:rowOff>171450</xdr:rowOff>
    </xdr:from>
    <xdr:to>
      <xdr:col>39</xdr:col>
      <xdr:colOff>238125</xdr:colOff>
      <xdr:row>69</xdr:row>
      <xdr:rowOff>123825</xdr:rowOff>
    </xdr:to>
    <xdr:graphicFrame macro="">
      <xdr:nvGraphicFramePr>
        <xdr:cNvPr id="86717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257175</xdr:colOff>
      <xdr:row>18</xdr:row>
      <xdr:rowOff>0</xdr:rowOff>
    </xdr:from>
    <xdr:to>
      <xdr:col>49</xdr:col>
      <xdr:colOff>352425</xdr:colOff>
      <xdr:row>39</xdr:row>
      <xdr:rowOff>38100</xdr:rowOff>
    </xdr:to>
    <xdr:graphicFrame macro="">
      <xdr:nvGraphicFramePr>
        <xdr:cNvPr id="86717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3</xdr:row>
      <xdr:rowOff>66675</xdr:rowOff>
    </xdr:from>
    <xdr:to>
      <xdr:col>34</xdr:col>
      <xdr:colOff>495300</xdr:colOff>
      <xdr:row>13</xdr:row>
      <xdr:rowOff>180975</xdr:rowOff>
    </xdr:to>
    <xdr:graphicFrame macro="">
      <xdr:nvGraphicFramePr>
        <xdr:cNvPr id="8636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30</xdr:row>
      <xdr:rowOff>161925</xdr:rowOff>
    </xdr:from>
    <xdr:to>
      <xdr:col>34</xdr:col>
      <xdr:colOff>400050</xdr:colOff>
      <xdr:row>47</xdr:row>
      <xdr:rowOff>38100</xdr:rowOff>
    </xdr:to>
    <xdr:graphicFrame macro="">
      <xdr:nvGraphicFramePr>
        <xdr:cNvPr id="8636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190500</xdr:colOff>
      <xdr:row>15</xdr:row>
      <xdr:rowOff>28575</xdr:rowOff>
    </xdr:from>
    <xdr:to>
      <xdr:col>34</xdr:col>
      <xdr:colOff>447675</xdr:colOff>
      <xdr:row>25</xdr:row>
      <xdr:rowOff>209550</xdr:rowOff>
    </xdr:to>
    <xdr:graphicFrame macro="">
      <xdr:nvGraphicFramePr>
        <xdr:cNvPr id="86361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Wood Type">
    <a:dk1>
      <a:sysClr val="windowText" lastClr="000000"/>
    </a:dk1>
    <a:lt1>
      <a:sysClr val="window" lastClr="FFFFFF"/>
    </a:lt1>
    <a:dk2>
      <a:srgbClr val="696464"/>
    </a:dk2>
    <a:lt2>
      <a:srgbClr val="E9E5DC"/>
    </a:lt2>
    <a:accent1>
      <a:srgbClr val="D34817"/>
    </a:accent1>
    <a:accent2>
      <a:srgbClr val="9B2D1F"/>
    </a:accent2>
    <a:accent3>
      <a:srgbClr val="A28E6A"/>
    </a:accent3>
    <a:accent4>
      <a:srgbClr val="956251"/>
    </a:accent4>
    <a:accent5>
      <a:srgbClr val="918485"/>
    </a:accent5>
    <a:accent6>
      <a:srgbClr val="855D5D"/>
    </a:accent6>
    <a:hlink>
      <a:srgbClr val="CC9900"/>
    </a:hlink>
    <a:folHlink>
      <a:srgbClr val="96A9A9"/>
    </a:folHlink>
  </a:clrScheme>
  <a:fontScheme name="Wood Type">
    <a:majorFont>
      <a:latin typeface="Rockwell Condensed" panose="02060603050405020104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微軟正黑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Rockwell" panose="02060603020205020403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標楷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inorFont>
  </a:fontScheme>
  <a:fmtScheme name="Wood Type">
    <a:fillStyleLst>
      <a:solidFill>
        <a:schemeClr val="phClr"/>
      </a:solidFill>
      <a:blipFill rotWithShape="1">
        <a:blip xmlns:r="http://schemas.openxmlformats.org/officeDocument/2006/relationships" r:embed="rId1">
          <a:duotone>
            <a:schemeClr val="phClr">
              <a:tint val="70000"/>
              <a:shade val="63000"/>
            </a:schemeClr>
            <a:schemeClr val="phClr">
              <a:tint val="10000"/>
              <a:satMod val="150000"/>
            </a:schemeClr>
          </a:duotone>
        </a:blip>
        <a:tile tx="0" ty="0" sx="60000" sy="59000" flip="none" algn="tl"/>
      </a:blipFill>
      <a:blipFill rotWithShape="1">
        <a:blip xmlns:r="http://schemas.openxmlformats.org/officeDocument/2006/relationships" r:embed="rId1">
          <a:duotone>
            <a:schemeClr val="phClr">
              <a:shade val="36000"/>
              <a:satMod val="120000"/>
            </a:schemeClr>
            <a:schemeClr val="phClr">
              <a:tint val="40000"/>
            </a:schemeClr>
          </a:duotone>
        </a:blip>
        <a:tile tx="0" ty="0" sx="60000" sy="59000" flip="none" algn="tl"/>
      </a:blipFill>
    </a:fillStyleLst>
    <a:lnStyleLst>
      <a:ln w="6350" cap="flat" cmpd="sng" algn="ctr">
        <a:solidFill>
          <a:schemeClr val="phClr"/>
        </a:solidFill>
        <a:prstDash val="solid"/>
      </a:ln>
      <a:ln w="12700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softEdge rad="12700"/>
        </a:effectLst>
      </a:effectStyle>
      <a:effectStyle>
        <a:effectLst>
          <a:outerShdw blurRad="50800" dist="19050" dir="5400000" algn="tl" rotWithShape="0">
            <a:srgbClr val="000000">
              <a:alpha val="60000"/>
            </a:srgbClr>
          </a:outerShdw>
          <a:softEdge rad="12700"/>
        </a:effectLst>
      </a:effectStyle>
    </a:effectStyleLst>
    <a:bgFillStyleLst>
      <a:solidFill>
        <a:schemeClr val="phClr"/>
      </a:solidFill>
      <a:solidFill>
        <a:schemeClr val="phClr">
          <a:shade val="97000"/>
          <a:satMod val="150000"/>
        </a:schemeClr>
      </a:solidFill>
      <a:blipFill rotWithShape="1">
        <a:blip xmlns:r="http://schemas.openxmlformats.org/officeDocument/2006/relationships" r:embed="rId1">
          <a:duotone>
            <a:schemeClr val="phClr">
              <a:tint val="75000"/>
              <a:shade val="58000"/>
              <a:satMod val="120000"/>
            </a:schemeClr>
            <a:schemeClr val="phClr">
              <a:tint val="50000"/>
              <a:shade val="96000"/>
            </a:schemeClr>
          </a:duotone>
        </a:blip>
        <a:tile tx="0" ty="0" sx="100000" sy="100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Wood Type">
    <a:dk1>
      <a:sysClr val="windowText" lastClr="000000"/>
    </a:dk1>
    <a:lt1>
      <a:sysClr val="window" lastClr="FFFFFF"/>
    </a:lt1>
    <a:dk2>
      <a:srgbClr val="696464"/>
    </a:dk2>
    <a:lt2>
      <a:srgbClr val="E9E5DC"/>
    </a:lt2>
    <a:accent1>
      <a:srgbClr val="D34817"/>
    </a:accent1>
    <a:accent2>
      <a:srgbClr val="9B2D1F"/>
    </a:accent2>
    <a:accent3>
      <a:srgbClr val="A28E6A"/>
    </a:accent3>
    <a:accent4>
      <a:srgbClr val="956251"/>
    </a:accent4>
    <a:accent5>
      <a:srgbClr val="918485"/>
    </a:accent5>
    <a:accent6>
      <a:srgbClr val="855D5D"/>
    </a:accent6>
    <a:hlink>
      <a:srgbClr val="CC9900"/>
    </a:hlink>
    <a:folHlink>
      <a:srgbClr val="96A9A9"/>
    </a:folHlink>
  </a:clrScheme>
  <a:fontScheme name="Wood Type">
    <a:majorFont>
      <a:latin typeface="Rockwell Condensed" panose="02060603050405020104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微軟正黑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Rockwell" panose="02060603020205020403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標楷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inorFont>
  </a:fontScheme>
  <a:fmtScheme name="Wood Type">
    <a:fillStyleLst>
      <a:solidFill>
        <a:schemeClr val="phClr"/>
      </a:solidFill>
      <a:blipFill rotWithShape="1">
        <a:blip xmlns:r="http://schemas.openxmlformats.org/officeDocument/2006/relationships" r:embed="rId1">
          <a:duotone>
            <a:schemeClr val="phClr">
              <a:tint val="70000"/>
              <a:shade val="63000"/>
            </a:schemeClr>
            <a:schemeClr val="phClr">
              <a:tint val="10000"/>
              <a:satMod val="150000"/>
            </a:schemeClr>
          </a:duotone>
        </a:blip>
        <a:tile tx="0" ty="0" sx="60000" sy="59000" flip="none" algn="tl"/>
      </a:blipFill>
      <a:blipFill rotWithShape="1">
        <a:blip xmlns:r="http://schemas.openxmlformats.org/officeDocument/2006/relationships" r:embed="rId1">
          <a:duotone>
            <a:schemeClr val="phClr">
              <a:shade val="36000"/>
              <a:satMod val="120000"/>
            </a:schemeClr>
            <a:schemeClr val="phClr">
              <a:tint val="40000"/>
            </a:schemeClr>
          </a:duotone>
        </a:blip>
        <a:tile tx="0" ty="0" sx="60000" sy="59000" flip="none" algn="tl"/>
      </a:blipFill>
    </a:fillStyleLst>
    <a:lnStyleLst>
      <a:ln w="6350" cap="flat" cmpd="sng" algn="ctr">
        <a:solidFill>
          <a:schemeClr val="phClr"/>
        </a:solidFill>
        <a:prstDash val="solid"/>
      </a:ln>
      <a:ln w="12700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softEdge rad="12700"/>
        </a:effectLst>
      </a:effectStyle>
      <a:effectStyle>
        <a:effectLst>
          <a:outerShdw blurRad="50800" dist="19050" dir="5400000" algn="tl" rotWithShape="0">
            <a:srgbClr val="000000">
              <a:alpha val="60000"/>
            </a:srgbClr>
          </a:outerShdw>
          <a:softEdge rad="12700"/>
        </a:effectLst>
      </a:effectStyle>
    </a:effectStyleLst>
    <a:bgFillStyleLst>
      <a:solidFill>
        <a:schemeClr val="phClr"/>
      </a:solidFill>
      <a:solidFill>
        <a:schemeClr val="phClr">
          <a:shade val="97000"/>
          <a:satMod val="150000"/>
        </a:schemeClr>
      </a:solidFill>
      <a:blipFill rotWithShape="1">
        <a:blip xmlns:r="http://schemas.openxmlformats.org/officeDocument/2006/relationships" r:embed="rId1">
          <a:duotone>
            <a:schemeClr val="phClr">
              <a:tint val="75000"/>
              <a:shade val="58000"/>
              <a:satMod val="120000"/>
            </a:schemeClr>
            <a:schemeClr val="phClr">
              <a:tint val="50000"/>
              <a:shade val="96000"/>
            </a:schemeClr>
          </a:duotone>
        </a:blip>
        <a:tile tx="0" ty="0" sx="100000" sy="100000" flip="none" algn="tl"/>
      </a:blip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3"/>
  <sheetViews>
    <sheetView rightToLeft="1" tabSelected="1" topLeftCell="L16" zoomScale="78" zoomScaleNormal="78" workbookViewId="0">
      <selection activeCell="AS7" sqref="AS7"/>
    </sheetView>
  </sheetViews>
  <sheetFormatPr defaultRowHeight="15.75" x14ac:dyDescent="0.2"/>
  <cols>
    <col min="1" max="1" width="9.140625" style="1"/>
    <col min="2" max="2" width="4.140625" style="1" customWidth="1"/>
    <col min="3" max="3" width="12.140625" style="1" customWidth="1"/>
    <col min="4" max="39" width="5.140625" style="1" customWidth="1"/>
    <col min="40" max="40" width="6" style="1" customWidth="1"/>
    <col min="41" max="43" width="7.28515625" style="1" customWidth="1"/>
    <col min="44" max="45" width="16.28515625" style="1" customWidth="1"/>
    <col min="46" max="49" width="9.140625" style="1"/>
    <col min="50" max="50" width="9.42578125" style="1" customWidth="1"/>
    <col min="51" max="52" width="9.140625" style="1"/>
    <col min="53" max="53" width="10" style="1" customWidth="1"/>
    <col min="54" max="16384" width="9.140625" style="1"/>
  </cols>
  <sheetData>
    <row r="1" spans="2:53" ht="21" customHeight="1" x14ac:dyDescent="0.2"/>
    <row r="2" spans="2:53" ht="21.75" customHeight="1" x14ac:dyDescent="0.2">
      <c r="B2" s="100" t="s">
        <v>68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36"/>
      <c r="AP2" s="36"/>
      <c r="AQ2" s="36"/>
      <c r="AR2" s="36"/>
      <c r="AS2" s="36"/>
      <c r="AV2" s="98" t="s">
        <v>69</v>
      </c>
      <c r="AW2" s="98"/>
      <c r="AX2" s="98"/>
      <c r="AY2" s="98"/>
      <c r="AZ2" s="98"/>
      <c r="BA2" s="98"/>
    </row>
    <row r="3" spans="2:53" ht="18.75" customHeight="1" x14ac:dyDescent="0.2">
      <c r="B3" s="97" t="s">
        <v>26</v>
      </c>
      <c r="C3" s="101" t="s">
        <v>21</v>
      </c>
      <c r="D3" s="90" t="s">
        <v>24</v>
      </c>
      <c r="E3" s="91"/>
      <c r="F3" s="92"/>
      <c r="G3" s="90" t="s">
        <v>43</v>
      </c>
      <c r="H3" s="91"/>
      <c r="I3" s="92"/>
      <c r="J3" s="90" t="s">
        <v>25</v>
      </c>
      <c r="K3" s="91"/>
      <c r="L3" s="92"/>
      <c r="M3" s="90" t="s">
        <v>39</v>
      </c>
      <c r="N3" s="91"/>
      <c r="O3" s="92"/>
      <c r="P3" s="90" t="s">
        <v>71</v>
      </c>
      <c r="Q3" s="91"/>
      <c r="R3" s="92"/>
      <c r="S3" s="90" t="s">
        <v>72</v>
      </c>
      <c r="T3" s="91"/>
      <c r="U3" s="92"/>
      <c r="V3" s="90" t="s">
        <v>73</v>
      </c>
      <c r="W3" s="91"/>
      <c r="X3" s="92"/>
      <c r="Y3" s="90" t="s">
        <v>74</v>
      </c>
      <c r="Z3" s="91"/>
      <c r="AA3" s="92"/>
      <c r="AB3" s="90" t="s">
        <v>75</v>
      </c>
      <c r="AC3" s="96"/>
      <c r="AD3" s="97"/>
      <c r="AE3" s="90" t="s">
        <v>76</v>
      </c>
      <c r="AF3" s="96"/>
      <c r="AG3" s="97"/>
      <c r="AH3" s="90" t="s">
        <v>77</v>
      </c>
      <c r="AI3" s="96"/>
      <c r="AJ3" s="97"/>
      <c r="AK3" s="90" t="s">
        <v>78</v>
      </c>
      <c r="AL3" s="96"/>
      <c r="AM3" s="97"/>
      <c r="AN3" s="90" t="s">
        <v>46</v>
      </c>
      <c r="AO3" s="36"/>
      <c r="AP3" s="36"/>
      <c r="AQ3" s="36"/>
      <c r="AR3" s="36"/>
      <c r="AS3" s="36"/>
      <c r="AV3" s="98"/>
      <c r="AW3" s="98"/>
      <c r="AX3" s="98"/>
      <c r="AY3" s="98"/>
      <c r="AZ3" s="98"/>
      <c r="BA3" s="98"/>
    </row>
    <row r="4" spans="2:53" ht="21.75" customHeight="1" x14ac:dyDescent="0.2">
      <c r="B4" s="103"/>
      <c r="C4" s="102"/>
      <c r="D4" s="6" t="s">
        <v>22</v>
      </c>
      <c r="E4" s="6" t="s">
        <v>23</v>
      </c>
      <c r="F4" s="6" t="s">
        <v>45</v>
      </c>
      <c r="G4" s="43" t="s">
        <v>22</v>
      </c>
      <c r="H4" s="43" t="s">
        <v>23</v>
      </c>
      <c r="I4" s="43" t="s">
        <v>45</v>
      </c>
      <c r="J4" s="43" t="s">
        <v>22</v>
      </c>
      <c r="K4" s="43" t="s">
        <v>23</v>
      </c>
      <c r="L4" s="43" t="s">
        <v>45</v>
      </c>
      <c r="M4" s="43" t="s">
        <v>22</v>
      </c>
      <c r="N4" s="43" t="s">
        <v>23</v>
      </c>
      <c r="O4" s="43" t="s">
        <v>45</v>
      </c>
      <c r="P4" s="43" t="s">
        <v>22</v>
      </c>
      <c r="Q4" s="43" t="s">
        <v>23</v>
      </c>
      <c r="R4" s="43" t="s">
        <v>45</v>
      </c>
      <c r="S4" s="43" t="s">
        <v>22</v>
      </c>
      <c r="T4" s="43" t="s">
        <v>23</v>
      </c>
      <c r="U4" s="43" t="s">
        <v>45</v>
      </c>
      <c r="V4" s="43" t="s">
        <v>22</v>
      </c>
      <c r="W4" s="43" t="s">
        <v>23</v>
      </c>
      <c r="X4" s="43" t="s">
        <v>45</v>
      </c>
      <c r="Y4" s="43" t="s">
        <v>22</v>
      </c>
      <c r="Z4" s="43" t="s">
        <v>23</v>
      </c>
      <c r="AA4" s="43" t="s">
        <v>45</v>
      </c>
      <c r="AB4" s="43" t="s">
        <v>22</v>
      </c>
      <c r="AC4" s="43" t="s">
        <v>23</v>
      </c>
      <c r="AD4" s="43" t="s">
        <v>45</v>
      </c>
      <c r="AE4" s="43" t="s">
        <v>22</v>
      </c>
      <c r="AF4" s="43" t="s">
        <v>23</v>
      </c>
      <c r="AG4" s="43" t="s">
        <v>45</v>
      </c>
      <c r="AH4" s="43" t="s">
        <v>22</v>
      </c>
      <c r="AI4" s="43" t="s">
        <v>23</v>
      </c>
      <c r="AJ4" s="43" t="s">
        <v>45</v>
      </c>
      <c r="AK4" s="43" t="s">
        <v>22</v>
      </c>
      <c r="AL4" s="43" t="s">
        <v>23</v>
      </c>
      <c r="AM4" s="43" t="s">
        <v>45</v>
      </c>
      <c r="AN4" s="99"/>
      <c r="AO4" s="36"/>
      <c r="AP4" s="36"/>
      <c r="AQ4" s="36"/>
      <c r="AR4" s="36"/>
      <c r="AS4" s="36"/>
      <c r="AV4" s="10" t="s">
        <v>41</v>
      </c>
      <c r="AW4" s="11" t="s">
        <v>22</v>
      </c>
      <c r="AX4" s="11" t="s">
        <v>23</v>
      </c>
      <c r="AY4" s="11" t="s">
        <v>40</v>
      </c>
      <c r="AZ4" s="11" t="s">
        <v>37</v>
      </c>
      <c r="BA4" s="52" t="s">
        <v>47</v>
      </c>
    </row>
    <row r="5" spans="2:53" ht="15" customHeight="1" x14ac:dyDescent="0.2">
      <c r="B5" s="4">
        <v>1</v>
      </c>
      <c r="C5" s="14" t="s">
        <v>29</v>
      </c>
      <c r="D5" s="7">
        <v>9</v>
      </c>
      <c r="E5" s="7">
        <v>1</v>
      </c>
      <c r="F5" s="7"/>
      <c r="G5" s="44">
        <v>5</v>
      </c>
      <c r="H5" s="44">
        <v>2</v>
      </c>
      <c r="I5" s="44"/>
      <c r="J5" s="44">
        <v>5</v>
      </c>
      <c r="K5" s="44">
        <v>4</v>
      </c>
      <c r="L5" s="44"/>
      <c r="M5" s="44">
        <v>3</v>
      </c>
      <c r="N5" s="44">
        <v>2</v>
      </c>
      <c r="O5" s="44">
        <v>2</v>
      </c>
      <c r="P5" s="44">
        <v>6</v>
      </c>
      <c r="Q5" s="44">
        <v>1</v>
      </c>
      <c r="R5" s="44"/>
      <c r="S5" s="44">
        <v>3</v>
      </c>
      <c r="T5" s="44">
        <v>4</v>
      </c>
      <c r="U5" s="44">
        <v>1</v>
      </c>
      <c r="V5" s="44">
        <v>2</v>
      </c>
      <c r="W5" s="44">
        <v>1</v>
      </c>
      <c r="X5" s="44"/>
      <c r="Y5" s="44">
        <v>3</v>
      </c>
      <c r="Z5" s="44">
        <v>2</v>
      </c>
      <c r="AA5" s="44"/>
      <c r="AB5" s="44">
        <v>2</v>
      </c>
      <c r="AC5" s="44"/>
      <c r="AD5" s="44"/>
      <c r="AE5" s="44">
        <v>4</v>
      </c>
      <c r="AF5" s="44">
        <v>3</v>
      </c>
      <c r="AG5" s="44"/>
      <c r="AH5" s="44">
        <v>3</v>
      </c>
      <c r="AI5" s="44">
        <v>1</v>
      </c>
      <c r="AJ5" s="44">
        <v>1</v>
      </c>
      <c r="AK5" s="44"/>
      <c r="AL5" s="44">
        <v>2</v>
      </c>
      <c r="AM5" s="44"/>
      <c r="AN5" s="8">
        <f>SUM(D5:AM5)</f>
        <v>72</v>
      </c>
      <c r="AO5" s="36"/>
      <c r="AP5" s="36"/>
      <c r="AQ5" s="36"/>
      <c r="AR5" s="36"/>
      <c r="AS5" s="36"/>
      <c r="AV5" s="12" t="s">
        <v>38</v>
      </c>
      <c r="AW5" s="13">
        <v>146</v>
      </c>
      <c r="AX5" s="13">
        <v>130</v>
      </c>
      <c r="AY5" s="13">
        <v>15</v>
      </c>
      <c r="AZ5" s="13">
        <f t="shared" ref="AZ5:AZ10" si="0">SUM(AW5:AY5)</f>
        <v>291</v>
      </c>
      <c r="BA5" s="37">
        <v>5806000</v>
      </c>
    </row>
    <row r="6" spans="2:53" ht="15" customHeight="1" x14ac:dyDescent="0.2">
      <c r="B6" s="5">
        <v>2</v>
      </c>
      <c r="C6" s="15" t="s">
        <v>30</v>
      </c>
      <c r="D6" s="9"/>
      <c r="E6" s="9"/>
      <c r="F6" s="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69">
        <f t="shared" ref="AN6:AN42" si="1">SUM(D6:AM6)</f>
        <v>0</v>
      </c>
      <c r="AO6" s="36"/>
      <c r="AP6" s="36"/>
      <c r="AQ6" s="36"/>
      <c r="AR6" s="36"/>
      <c r="AS6" s="36"/>
      <c r="AV6" s="48" t="s">
        <v>43</v>
      </c>
      <c r="AW6" s="40">
        <v>138</v>
      </c>
      <c r="AX6" s="40">
        <v>105</v>
      </c>
      <c r="AY6" s="40">
        <v>12</v>
      </c>
      <c r="AZ6" s="40">
        <f t="shared" si="0"/>
        <v>255</v>
      </c>
      <c r="BA6" s="42">
        <v>7182455</v>
      </c>
    </row>
    <row r="7" spans="2:53" ht="15" customHeight="1" x14ac:dyDescent="0.2">
      <c r="B7" s="4">
        <v>3</v>
      </c>
      <c r="C7" s="14" t="s">
        <v>27</v>
      </c>
      <c r="D7" s="7"/>
      <c r="E7" s="7"/>
      <c r="F7" s="7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8">
        <f t="shared" si="1"/>
        <v>0</v>
      </c>
      <c r="AO7" s="36"/>
      <c r="AP7" s="36"/>
      <c r="AQ7" s="36"/>
      <c r="AR7" s="36"/>
      <c r="AS7" s="36"/>
      <c r="AV7" s="49" t="s">
        <v>25</v>
      </c>
      <c r="AW7" s="13">
        <v>146</v>
      </c>
      <c r="AX7" s="13">
        <v>120</v>
      </c>
      <c r="AY7" s="13">
        <v>23</v>
      </c>
      <c r="AZ7" s="13">
        <f t="shared" si="0"/>
        <v>289</v>
      </c>
      <c r="BA7" s="37">
        <v>6552970</v>
      </c>
    </row>
    <row r="8" spans="2:53" ht="15" customHeight="1" x14ac:dyDescent="0.2">
      <c r="B8" s="5">
        <v>4</v>
      </c>
      <c r="C8" s="15" t="s">
        <v>33</v>
      </c>
      <c r="D8" s="9">
        <v>5</v>
      </c>
      <c r="E8" s="9">
        <v>5</v>
      </c>
      <c r="F8" s="9"/>
      <c r="G8" s="45">
        <v>9</v>
      </c>
      <c r="H8" s="45">
        <v>4</v>
      </c>
      <c r="I8" s="45"/>
      <c r="J8" s="45">
        <v>2</v>
      </c>
      <c r="K8" s="45">
        <v>4</v>
      </c>
      <c r="L8" s="45"/>
      <c r="M8" s="45">
        <v>1</v>
      </c>
      <c r="N8" s="45">
        <v>6</v>
      </c>
      <c r="O8" s="45"/>
      <c r="P8" s="45">
        <v>2</v>
      </c>
      <c r="Q8" s="45">
        <v>2</v>
      </c>
      <c r="R8" s="45"/>
      <c r="S8" s="45">
        <v>4</v>
      </c>
      <c r="T8" s="45">
        <v>7</v>
      </c>
      <c r="U8" s="45"/>
      <c r="V8" s="45">
        <v>1</v>
      </c>
      <c r="W8" s="45">
        <v>3</v>
      </c>
      <c r="X8" s="45"/>
      <c r="Y8" s="45">
        <v>3</v>
      </c>
      <c r="Z8" s="45">
        <v>4</v>
      </c>
      <c r="AA8" s="45"/>
      <c r="AB8" s="45">
        <v>1</v>
      </c>
      <c r="AC8" s="45">
        <v>1</v>
      </c>
      <c r="AD8" s="45"/>
      <c r="AE8" s="45"/>
      <c r="AF8" s="45">
        <v>2</v>
      </c>
      <c r="AG8" s="45"/>
      <c r="AH8" s="45">
        <v>2</v>
      </c>
      <c r="AI8" s="45">
        <v>4</v>
      </c>
      <c r="AJ8" s="45"/>
      <c r="AK8" s="45">
        <v>2</v>
      </c>
      <c r="AL8" s="45"/>
      <c r="AM8" s="45"/>
      <c r="AN8" s="69">
        <f t="shared" si="1"/>
        <v>74</v>
      </c>
      <c r="AO8" s="36"/>
      <c r="AP8" s="36"/>
      <c r="AQ8" s="36"/>
      <c r="AR8" s="36"/>
      <c r="AS8" s="36"/>
      <c r="AV8" s="50" t="s">
        <v>39</v>
      </c>
      <c r="AW8" s="40">
        <v>139</v>
      </c>
      <c r="AX8" s="40">
        <v>118</v>
      </c>
      <c r="AY8" s="40">
        <v>22</v>
      </c>
      <c r="AZ8" s="40">
        <f t="shared" si="0"/>
        <v>279</v>
      </c>
      <c r="BA8" s="51">
        <v>5907850</v>
      </c>
    </row>
    <row r="9" spans="2:53" ht="15" customHeight="1" x14ac:dyDescent="0.2">
      <c r="B9" s="4">
        <v>5</v>
      </c>
      <c r="C9" s="14" t="s">
        <v>34</v>
      </c>
      <c r="D9" s="7"/>
      <c r="E9" s="7"/>
      <c r="F9" s="7"/>
      <c r="G9" s="44">
        <v>1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8">
        <f t="shared" si="1"/>
        <v>1</v>
      </c>
      <c r="AO9" s="36"/>
      <c r="AP9" s="36"/>
      <c r="AQ9" s="36"/>
      <c r="AR9" s="36"/>
      <c r="AS9" s="36"/>
      <c r="AV9" s="46" t="s">
        <v>71</v>
      </c>
      <c r="AW9" s="47">
        <v>154</v>
      </c>
      <c r="AX9" s="47">
        <v>119</v>
      </c>
      <c r="AY9" s="47">
        <v>27</v>
      </c>
      <c r="AZ9" s="47">
        <f t="shared" si="0"/>
        <v>300</v>
      </c>
      <c r="BA9" s="63">
        <v>7071310</v>
      </c>
    </row>
    <row r="10" spans="2:53" ht="15" customHeight="1" x14ac:dyDescent="0.2">
      <c r="B10" s="5">
        <v>6</v>
      </c>
      <c r="C10" s="15" t="s">
        <v>28</v>
      </c>
      <c r="D10" s="9">
        <v>2</v>
      </c>
      <c r="E10" s="9"/>
      <c r="F10" s="9"/>
      <c r="G10" s="45">
        <v>1</v>
      </c>
      <c r="H10" s="45">
        <v>1</v>
      </c>
      <c r="I10" s="45"/>
      <c r="J10" s="45">
        <v>1</v>
      </c>
      <c r="K10" s="45">
        <v>1</v>
      </c>
      <c r="L10" s="45"/>
      <c r="M10" s="45">
        <v>4</v>
      </c>
      <c r="N10" s="45"/>
      <c r="O10" s="45"/>
      <c r="P10" s="45"/>
      <c r="Q10" s="45"/>
      <c r="R10" s="45"/>
      <c r="S10" s="45"/>
      <c r="T10" s="45"/>
      <c r="U10" s="45"/>
      <c r="V10" s="45">
        <v>3</v>
      </c>
      <c r="W10" s="45"/>
      <c r="X10" s="45"/>
      <c r="Y10" s="45"/>
      <c r="Z10" s="45"/>
      <c r="AA10" s="45"/>
      <c r="AB10" s="45">
        <v>2</v>
      </c>
      <c r="AC10" s="45">
        <v>1</v>
      </c>
      <c r="AD10" s="45"/>
      <c r="AE10" s="45"/>
      <c r="AF10" s="45"/>
      <c r="AG10" s="45"/>
      <c r="AH10" s="45"/>
      <c r="AI10" s="45"/>
      <c r="AJ10" s="45"/>
      <c r="AK10" s="45">
        <v>1</v>
      </c>
      <c r="AL10" s="45"/>
      <c r="AM10" s="45"/>
      <c r="AN10" s="69">
        <f t="shared" si="1"/>
        <v>17</v>
      </c>
      <c r="AR10" s="70"/>
      <c r="AS10" s="70"/>
      <c r="AV10" s="57" t="s">
        <v>72</v>
      </c>
      <c r="AW10" s="58">
        <v>157</v>
      </c>
      <c r="AX10" s="58">
        <v>117</v>
      </c>
      <c r="AY10" s="58">
        <v>17</v>
      </c>
      <c r="AZ10" s="40">
        <f t="shared" si="0"/>
        <v>291</v>
      </c>
      <c r="BA10" s="64">
        <v>6517260</v>
      </c>
    </row>
    <row r="11" spans="2:53" ht="15" customHeight="1" x14ac:dyDescent="0.2">
      <c r="B11" s="4">
        <v>7</v>
      </c>
      <c r="C11" s="14" t="s">
        <v>31</v>
      </c>
      <c r="D11" s="7"/>
      <c r="E11" s="7"/>
      <c r="F11" s="7">
        <v>13</v>
      </c>
      <c r="G11" s="44"/>
      <c r="H11" s="44"/>
      <c r="I11" s="44">
        <v>12</v>
      </c>
      <c r="J11" s="44"/>
      <c r="K11" s="44"/>
      <c r="L11" s="44">
        <v>21</v>
      </c>
      <c r="M11" s="44"/>
      <c r="N11" s="44"/>
      <c r="O11" s="44">
        <v>20</v>
      </c>
      <c r="P11" s="44"/>
      <c r="Q11" s="44"/>
      <c r="R11" s="44">
        <v>21</v>
      </c>
      <c r="S11" s="44"/>
      <c r="T11" s="44"/>
      <c r="U11" s="44">
        <v>14</v>
      </c>
      <c r="V11" s="44"/>
      <c r="W11" s="44"/>
      <c r="X11" s="44">
        <v>15</v>
      </c>
      <c r="Y11" s="44"/>
      <c r="Z11" s="44"/>
      <c r="AA11" s="44">
        <v>16</v>
      </c>
      <c r="AB11" s="44"/>
      <c r="AC11" s="44"/>
      <c r="AD11" s="44">
        <v>15</v>
      </c>
      <c r="AE11" s="44"/>
      <c r="AF11" s="44"/>
      <c r="AG11" s="44">
        <v>9</v>
      </c>
      <c r="AH11" s="44"/>
      <c r="AI11" s="44"/>
      <c r="AJ11" s="44">
        <v>15</v>
      </c>
      <c r="AK11" s="44"/>
      <c r="AL11" s="44"/>
      <c r="AM11" s="44">
        <v>10</v>
      </c>
      <c r="AN11" s="8">
        <f t="shared" si="1"/>
        <v>181</v>
      </c>
      <c r="AV11" s="46" t="s">
        <v>73</v>
      </c>
      <c r="AW11" s="47">
        <v>130</v>
      </c>
      <c r="AX11" s="47">
        <v>105</v>
      </c>
      <c r="AY11" s="47">
        <v>15</v>
      </c>
      <c r="AZ11" s="47">
        <f t="shared" ref="AZ11:AZ16" si="2">SUM(AW11:AY11)</f>
        <v>250</v>
      </c>
      <c r="BA11" s="63">
        <v>8047190</v>
      </c>
    </row>
    <row r="12" spans="2:53" ht="15" customHeight="1" x14ac:dyDescent="0.2">
      <c r="B12" s="5">
        <v>8</v>
      </c>
      <c r="C12" s="15" t="s">
        <v>0</v>
      </c>
      <c r="D12" s="9"/>
      <c r="E12" s="9"/>
      <c r="F12" s="9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69">
        <f t="shared" si="1"/>
        <v>0</v>
      </c>
      <c r="AV12" s="57" t="s">
        <v>74</v>
      </c>
      <c r="AW12" s="58">
        <v>151</v>
      </c>
      <c r="AX12" s="58">
        <v>103</v>
      </c>
      <c r="AY12" s="58">
        <v>18</v>
      </c>
      <c r="AZ12" s="40">
        <f t="shared" si="2"/>
        <v>272</v>
      </c>
      <c r="BA12" s="40">
        <v>5406658</v>
      </c>
    </row>
    <row r="13" spans="2:53" ht="15" customHeight="1" x14ac:dyDescent="0.2">
      <c r="B13" s="4">
        <v>9</v>
      </c>
      <c r="C13" s="14" t="s">
        <v>1</v>
      </c>
      <c r="D13" s="7"/>
      <c r="E13" s="7"/>
      <c r="F13" s="7"/>
      <c r="G13" s="44"/>
      <c r="H13" s="44">
        <v>1</v>
      </c>
      <c r="I13" s="44"/>
      <c r="J13" s="44">
        <v>1</v>
      </c>
      <c r="K13" s="44">
        <v>2</v>
      </c>
      <c r="L13" s="44"/>
      <c r="M13" s="44">
        <v>1</v>
      </c>
      <c r="N13" s="44">
        <v>1</v>
      </c>
      <c r="O13" s="44"/>
      <c r="P13" s="44"/>
      <c r="Q13" s="44"/>
      <c r="R13" s="44"/>
      <c r="S13" s="44">
        <v>1</v>
      </c>
      <c r="T13" s="44">
        <v>2</v>
      </c>
      <c r="U13" s="44"/>
      <c r="V13" s="44">
        <v>1</v>
      </c>
      <c r="W13" s="44"/>
      <c r="X13" s="44"/>
      <c r="Y13" s="44"/>
      <c r="Z13" s="44"/>
      <c r="AA13" s="44"/>
      <c r="AB13" s="44"/>
      <c r="AC13" s="44"/>
      <c r="AD13" s="44"/>
      <c r="AE13" s="44">
        <v>1</v>
      </c>
      <c r="AF13" s="44"/>
      <c r="AG13" s="44"/>
      <c r="AH13" s="44">
        <v>1</v>
      </c>
      <c r="AI13" s="44">
        <v>1</v>
      </c>
      <c r="AJ13" s="44"/>
      <c r="AK13" s="44"/>
      <c r="AL13" s="44">
        <v>1</v>
      </c>
      <c r="AM13" s="44"/>
      <c r="AN13" s="8">
        <f t="shared" si="1"/>
        <v>14</v>
      </c>
      <c r="AV13" s="78" t="s">
        <v>75</v>
      </c>
      <c r="AW13" s="79">
        <v>123</v>
      </c>
      <c r="AX13" s="47">
        <v>132</v>
      </c>
      <c r="AY13" s="47">
        <v>15</v>
      </c>
      <c r="AZ13" s="47">
        <f t="shared" si="2"/>
        <v>270</v>
      </c>
      <c r="BA13" s="63">
        <v>6872810</v>
      </c>
    </row>
    <row r="14" spans="2:53" ht="15" customHeight="1" x14ac:dyDescent="0.2">
      <c r="B14" s="5">
        <v>10</v>
      </c>
      <c r="C14" s="15" t="s">
        <v>2</v>
      </c>
      <c r="D14" s="9">
        <v>5</v>
      </c>
      <c r="E14" s="9"/>
      <c r="F14" s="9"/>
      <c r="G14" s="45">
        <v>3</v>
      </c>
      <c r="H14" s="45"/>
      <c r="I14" s="45"/>
      <c r="J14" s="45">
        <v>1</v>
      </c>
      <c r="K14" s="45"/>
      <c r="L14" s="45"/>
      <c r="M14" s="45">
        <v>1</v>
      </c>
      <c r="N14" s="45">
        <v>1</v>
      </c>
      <c r="O14" s="45"/>
      <c r="P14" s="45">
        <v>2</v>
      </c>
      <c r="Q14" s="45"/>
      <c r="R14" s="45"/>
      <c r="S14" s="45"/>
      <c r="T14" s="45">
        <v>1</v>
      </c>
      <c r="U14" s="45"/>
      <c r="V14" s="45">
        <v>1</v>
      </c>
      <c r="W14" s="45"/>
      <c r="X14" s="45"/>
      <c r="Y14" s="45">
        <v>1</v>
      </c>
      <c r="Z14" s="45"/>
      <c r="AA14" s="45"/>
      <c r="AB14" s="45"/>
      <c r="AC14" s="45"/>
      <c r="AD14" s="45"/>
      <c r="AE14" s="45">
        <v>1</v>
      </c>
      <c r="AF14" s="45"/>
      <c r="AG14" s="45"/>
      <c r="AH14" s="45">
        <v>4</v>
      </c>
      <c r="AI14" s="45"/>
      <c r="AJ14" s="45"/>
      <c r="AK14" s="45"/>
      <c r="AL14" s="45">
        <v>1</v>
      </c>
      <c r="AM14" s="45"/>
      <c r="AN14" s="69">
        <f t="shared" si="1"/>
        <v>22</v>
      </c>
      <c r="AV14" s="57" t="s">
        <v>76</v>
      </c>
      <c r="AW14" s="57">
        <v>165</v>
      </c>
      <c r="AX14" s="57">
        <v>151</v>
      </c>
      <c r="AY14" s="57">
        <v>12</v>
      </c>
      <c r="AZ14" s="57">
        <f t="shared" si="2"/>
        <v>328</v>
      </c>
      <c r="BA14" s="83">
        <v>6840510</v>
      </c>
    </row>
    <row r="15" spans="2:53" ht="15" customHeight="1" x14ac:dyDescent="0.2">
      <c r="B15" s="4">
        <v>11</v>
      </c>
      <c r="C15" s="14" t="s">
        <v>3</v>
      </c>
      <c r="D15" s="7"/>
      <c r="E15" s="7"/>
      <c r="F15" s="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8">
        <f t="shared" si="1"/>
        <v>0</v>
      </c>
      <c r="AV15" s="78" t="s">
        <v>77</v>
      </c>
      <c r="AW15" s="79">
        <v>167</v>
      </c>
      <c r="AX15" s="47">
        <v>142</v>
      </c>
      <c r="AY15" s="47">
        <v>18</v>
      </c>
      <c r="AZ15" s="47">
        <f t="shared" si="2"/>
        <v>327</v>
      </c>
      <c r="BA15" s="63">
        <v>6275170</v>
      </c>
    </row>
    <row r="16" spans="2:53" ht="15" customHeight="1" x14ac:dyDescent="0.2">
      <c r="B16" s="5">
        <v>12</v>
      </c>
      <c r="C16" s="15" t="s">
        <v>4</v>
      </c>
      <c r="D16" s="9"/>
      <c r="E16" s="9"/>
      <c r="F16" s="9"/>
      <c r="G16" s="45">
        <v>1</v>
      </c>
      <c r="H16" s="45"/>
      <c r="I16" s="45"/>
      <c r="J16" s="45">
        <v>1</v>
      </c>
      <c r="K16" s="45">
        <v>1</v>
      </c>
      <c r="L16" s="45"/>
      <c r="M16" s="45"/>
      <c r="N16" s="45"/>
      <c r="O16" s="45"/>
      <c r="P16" s="45">
        <v>1</v>
      </c>
      <c r="Q16" s="45"/>
      <c r="R16" s="45"/>
      <c r="S16" s="45">
        <v>1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>
        <v>1</v>
      </c>
      <c r="AI16" s="45"/>
      <c r="AJ16" s="45"/>
      <c r="AK16" s="45"/>
      <c r="AL16" s="45"/>
      <c r="AM16" s="45"/>
      <c r="AN16" s="69">
        <f t="shared" si="1"/>
        <v>6</v>
      </c>
      <c r="AT16" s="39"/>
      <c r="AV16" s="57" t="s">
        <v>78</v>
      </c>
      <c r="AW16" s="57">
        <v>146</v>
      </c>
      <c r="AX16" s="57">
        <v>120</v>
      </c>
      <c r="AY16" s="57">
        <v>16</v>
      </c>
      <c r="AZ16" s="57">
        <f t="shared" si="2"/>
        <v>282</v>
      </c>
      <c r="BA16" s="83">
        <v>8893930</v>
      </c>
    </row>
    <row r="17" spans="2:53" ht="15" customHeight="1" x14ac:dyDescent="0.2">
      <c r="B17" s="4">
        <v>13</v>
      </c>
      <c r="C17" s="14" t="s">
        <v>5</v>
      </c>
      <c r="D17" s="7"/>
      <c r="E17" s="7"/>
      <c r="F17" s="7"/>
      <c r="G17" s="44"/>
      <c r="H17" s="44"/>
      <c r="I17" s="44"/>
      <c r="J17" s="44">
        <v>2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>
        <v>1</v>
      </c>
      <c r="AL17" s="44"/>
      <c r="AM17" s="44"/>
      <c r="AN17" s="8">
        <f t="shared" si="1"/>
        <v>3</v>
      </c>
      <c r="AV17" s="46" t="s">
        <v>46</v>
      </c>
      <c r="AW17" s="77">
        <f>SUM(AW5:AW16)</f>
        <v>1762</v>
      </c>
      <c r="AX17" s="77">
        <f>SUM(AX5:AX16)</f>
        <v>1462</v>
      </c>
      <c r="AY17" s="77">
        <f>SUM(AY5:AY16)</f>
        <v>210</v>
      </c>
      <c r="AZ17" s="47">
        <f>SUM(AZ5:AZ16)</f>
        <v>3434</v>
      </c>
      <c r="BA17" s="47">
        <f>SUM(BA5:BA16)</f>
        <v>81374113</v>
      </c>
    </row>
    <row r="18" spans="2:53" ht="15" customHeight="1" x14ac:dyDescent="0.2">
      <c r="B18" s="5">
        <v>14</v>
      </c>
      <c r="C18" s="15" t="s">
        <v>6</v>
      </c>
      <c r="D18" s="9">
        <v>5</v>
      </c>
      <c r="E18" s="9">
        <v>12</v>
      </c>
      <c r="F18" s="9"/>
      <c r="G18" s="45">
        <v>5</v>
      </c>
      <c r="H18" s="45">
        <v>8</v>
      </c>
      <c r="I18" s="45"/>
      <c r="J18" s="45">
        <v>1</v>
      </c>
      <c r="K18" s="45">
        <v>9</v>
      </c>
      <c r="L18" s="45"/>
      <c r="M18" s="45">
        <v>2</v>
      </c>
      <c r="N18" s="45">
        <v>6</v>
      </c>
      <c r="O18" s="45"/>
      <c r="P18" s="45">
        <v>4</v>
      </c>
      <c r="Q18" s="45">
        <v>15</v>
      </c>
      <c r="R18" s="45"/>
      <c r="S18" s="45">
        <v>6</v>
      </c>
      <c r="T18" s="45">
        <v>3</v>
      </c>
      <c r="U18" s="45"/>
      <c r="V18" s="45">
        <v>3</v>
      </c>
      <c r="W18" s="45">
        <v>10</v>
      </c>
      <c r="X18" s="45"/>
      <c r="Y18" s="45">
        <v>8</v>
      </c>
      <c r="Z18" s="45">
        <v>8</v>
      </c>
      <c r="AA18" s="45"/>
      <c r="AB18" s="45">
        <v>5</v>
      </c>
      <c r="AC18" s="45">
        <v>11</v>
      </c>
      <c r="AD18" s="45"/>
      <c r="AE18" s="45">
        <v>6</v>
      </c>
      <c r="AF18" s="45">
        <v>12</v>
      </c>
      <c r="AG18" s="45"/>
      <c r="AH18" s="45">
        <v>6</v>
      </c>
      <c r="AI18" s="45">
        <v>10</v>
      </c>
      <c r="AJ18" s="45"/>
      <c r="AK18" s="45">
        <v>5</v>
      </c>
      <c r="AL18" s="45">
        <v>1</v>
      </c>
      <c r="AM18" s="45"/>
      <c r="AN18" s="69">
        <f t="shared" si="1"/>
        <v>161</v>
      </c>
      <c r="AO18" s="38"/>
      <c r="AP18" s="38"/>
      <c r="AQ18" s="38"/>
      <c r="AR18" s="41"/>
      <c r="AS18" s="19"/>
    </row>
    <row r="19" spans="2:53" ht="15" customHeight="1" x14ac:dyDescent="0.2">
      <c r="B19" s="4">
        <v>15</v>
      </c>
      <c r="C19" s="14" t="s">
        <v>7</v>
      </c>
      <c r="D19" s="7"/>
      <c r="E19" s="7"/>
      <c r="F19" s="7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8">
        <f t="shared" si="1"/>
        <v>0</v>
      </c>
      <c r="AO19" s="18"/>
      <c r="AP19" s="18"/>
      <c r="AQ19" s="18"/>
      <c r="AR19" s="19"/>
      <c r="AS19" s="19"/>
    </row>
    <row r="20" spans="2:53" ht="15" customHeight="1" x14ac:dyDescent="0.2">
      <c r="B20" s="5">
        <v>16</v>
      </c>
      <c r="C20" s="15" t="s">
        <v>35</v>
      </c>
      <c r="D20" s="9"/>
      <c r="E20" s="9"/>
      <c r="F20" s="9"/>
      <c r="G20" s="45"/>
      <c r="H20" s="45"/>
      <c r="I20" s="45"/>
      <c r="J20" s="45">
        <v>10</v>
      </c>
      <c r="K20" s="45">
        <v>1</v>
      </c>
      <c r="L20" s="45"/>
      <c r="M20" s="45"/>
      <c r="N20" s="45"/>
      <c r="O20" s="45"/>
      <c r="P20" s="45">
        <v>4</v>
      </c>
      <c r="Q20" s="45">
        <v>3</v>
      </c>
      <c r="R20" s="45"/>
      <c r="S20" s="45"/>
      <c r="T20" s="45"/>
      <c r="U20" s="45"/>
      <c r="V20" s="45">
        <v>7</v>
      </c>
      <c r="W20" s="45">
        <v>5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69">
        <f t="shared" si="1"/>
        <v>30</v>
      </c>
      <c r="AO20" s="18"/>
      <c r="AP20" s="18"/>
      <c r="AQ20" s="18"/>
      <c r="AR20" s="19"/>
      <c r="AS20" s="19"/>
    </row>
    <row r="21" spans="2:53" ht="15" customHeight="1" x14ac:dyDescent="0.2">
      <c r="B21" s="4">
        <v>17</v>
      </c>
      <c r="C21" s="14" t="s">
        <v>8</v>
      </c>
      <c r="D21" s="7">
        <v>2</v>
      </c>
      <c r="E21" s="7">
        <v>1</v>
      </c>
      <c r="F21" s="7"/>
      <c r="G21" s="44"/>
      <c r="H21" s="44"/>
      <c r="I21" s="44"/>
      <c r="J21" s="44">
        <v>2</v>
      </c>
      <c r="K21" s="44"/>
      <c r="L21" s="44"/>
      <c r="M21" s="44">
        <v>1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>
        <v>1</v>
      </c>
      <c r="AA21" s="44"/>
      <c r="AB21" s="44">
        <v>2</v>
      </c>
      <c r="AC21" s="44"/>
      <c r="AD21" s="44"/>
      <c r="AE21" s="44">
        <v>6</v>
      </c>
      <c r="AF21" s="44"/>
      <c r="AG21" s="44"/>
      <c r="AH21" s="44">
        <v>1</v>
      </c>
      <c r="AI21" s="44"/>
      <c r="AJ21" s="44"/>
      <c r="AK21" s="44">
        <v>1</v>
      </c>
      <c r="AL21" s="44"/>
      <c r="AM21" s="44"/>
      <c r="AN21" s="8">
        <f t="shared" si="1"/>
        <v>17</v>
      </c>
      <c r="AO21" s="18"/>
      <c r="AP21" s="18"/>
      <c r="AQ21" s="18"/>
      <c r="AR21" s="19"/>
      <c r="AS21" s="19"/>
    </row>
    <row r="22" spans="2:53" ht="15" customHeight="1" x14ac:dyDescent="0.2">
      <c r="B22" s="5">
        <v>18</v>
      </c>
      <c r="C22" s="15" t="s">
        <v>9</v>
      </c>
      <c r="D22" s="9">
        <v>2</v>
      </c>
      <c r="E22" s="9">
        <v>5</v>
      </c>
      <c r="F22" s="9">
        <v>1</v>
      </c>
      <c r="G22" s="45">
        <v>7</v>
      </c>
      <c r="H22" s="45">
        <v>6</v>
      </c>
      <c r="I22" s="45"/>
      <c r="J22" s="45">
        <v>4</v>
      </c>
      <c r="K22" s="45">
        <v>4</v>
      </c>
      <c r="L22" s="45">
        <v>2</v>
      </c>
      <c r="M22" s="45">
        <v>2</v>
      </c>
      <c r="N22" s="45">
        <v>2</v>
      </c>
      <c r="O22" s="45"/>
      <c r="P22" s="45"/>
      <c r="Q22" s="45"/>
      <c r="R22" s="45"/>
      <c r="S22" s="45">
        <v>5</v>
      </c>
      <c r="T22" s="45">
        <v>8</v>
      </c>
      <c r="U22" s="45">
        <v>2</v>
      </c>
      <c r="V22" s="45">
        <v>8</v>
      </c>
      <c r="W22" s="45">
        <v>2</v>
      </c>
      <c r="X22" s="45"/>
      <c r="Y22" s="45">
        <v>6</v>
      </c>
      <c r="Z22" s="45">
        <v>2</v>
      </c>
      <c r="AA22" s="45"/>
      <c r="AB22" s="45"/>
      <c r="AC22" s="45">
        <v>6</v>
      </c>
      <c r="AD22" s="45"/>
      <c r="AE22" s="45">
        <v>3</v>
      </c>
      <c r="AF22" s="45">
        <v>6</v>
      </c>
      <c r="AG22" s="45">
        <v>1</v>
      </c>
      <c r="AH22" s="45">
        <v>4</v>
      </c>
      <c r="AI22" s="45">
        <v>1</v>
      </c>
      <c r="AJ22" s="45">
        <v>2</v>
      </c>
      <c r="AK22" s="45">
        <v>1</v>
      </c>
      <c r="AL22" s="45">
        <v>2</v>
      </c>
      <c r="AM22" s="45">
        <v>3</v>
      </c>
      <c r="AN22" s="69">
        <f t="shared" si="1"/>
        <v>97</v>
      </c>
    </row>
    <row r="23" spans="2:53" ht="15" customHeight="1" x14ac:dyDescent="0.2">
      <c r="B23" s="4">
        <v>19</v>
      </c>
      <c r="C23" s="14" t="s">
        <v>10</v>
      </c>
      <c r="D23" s="7">
        <v>1</v>
      </c>
      <c r="E23" s="7"/>
      <c r="F23" s="7"/>
      <c r="G23" s="44"/>
      <c r="H23" s="44"/>
      <c r="I23" s="44"/>
      <c r="J23" s="44">
        <v>1</v>
      </c>
      <c r="K23" s="44"/>
      <c r="L23" s="44"/>
      <c r="M23" s="44">
        <v>1</v>
      </c>
      <c r="N23" s="44"/>
      <c r="O23" s="44"/>
      <c r="P23" s="44">
        <v>6</v>
      </c>
      <c r="Q23" s="44">
        <v>3</v>
      </c>
      <c r="R23" s="44">
        <v>3</v>
      </c>
      <c r="S23" s="44">
        <v>1</v>
      </c>
      <c r="T23" s="44"/>
      <c r="U23" s="44"/>
      <c r="V23" s="44"/>
      <c r="W23" s="44"/>
      <c r="X23" s="44"/>
      <c r="Y23" s="44">
        <v>3</v>
      </c>
      <c r="Z23" s="44"/>
      <c r="AA23" s="44"/>
      <c r="AB23" s="44"/>
      <c r="AC23" s="44">
        <v>1</v>
      </c>
      <c r="AD23" s="44"/>
      <c r="AE23" s="44">
        <v>1</v>
      </c>
      <c r="AF23" s="44"/>
      <c r="AG23" s="44"/>
      <c r="AH23" s="44"/>
      <c r="AI23" s="44">
        <v>1</v>
      </c>
      <c r="AJ23" s="44"/>
      <c r="AK23" s="44"/>
      <c r="AL23" s="44"/>
      <c r="AM23" s="44"/>
      <c r="AN23" s="8">
        <f t="shared" si="1"/>
        <v>22</v>
      </c>
    </row>
    <row r="24" spans="2:53" ht="15" customHeight="1" x14ac:dyDescent="0.2">
      <c r="B24" s="5">
        <v>20</v>
      </c>
      <c r="C24" s="15" t="s">
        <v>11</v>
      </c>
      <c r="D24" s="9"/>
      <c r="E24" s="9"/>
      <c r="F24" s="9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69">
        <f t="shared" si="1"/>
        <v>0</v>
      </c>
    </row>
    <row r="25" spans="2:53" ht="15" customHeight="1" x14ac:dyDescent="0.2">
      <c r="B25" s="4">
        <v>21</v>
      </c>
      <c r="C25" s="14" t="s">
        <v>12</v>
      </c>
      <c r="D25" s="7">
        <v>5</v>
      </c>
      <c r="E25" s="7"/>
      <c r="F25" s="7"/>
      <c r="G25" s="44">
        <v>1</v>
      </c>
      <c r="H25" s="44"/>
      <c r="I25" s="44"/>
      <c r="J25" s="44"/>
      <c r="K25" s="44">
        <v>1</v>
      </c>
      <c r="L25" s="44"/>
      <c r="M25" s="44"/>
      <c r="N25" s="44">
        <v>1</v>
      </c>
      <c r="O25" s="44"/>
      <c r="P25" s="44">
        <v>2</v>
      </c>
      <c r="Q25" s="44">
        <v>1</v>
      </c>
      <c r="R25" s="44"/>
      <c r="S25" s="44">
        <v>1</v>
      </c>
      <c r="T25" s="44"/>
      <c r="U25" s="44"/>
      <c r="V25" s="44">
        <v>1</v>
      </c>
      <c r="W25" s="44"/>
      <c r="X25" s="44"/>
      <c r="Y25" s="44">
        <v>2</v>
      </c>
      <c r="Z25" s="44"/>
      <c r="AA25" s="44"/>
      <c r="AB25" s="44">
        <v>3</v>
      </c>
      <c r="AC25" s="44"/>
      <c r="AD25" s="44"/>
      <c r="AE25" s="44">
        <v>5</v>
      </c>
      <c r="AF25" s="44"/>
      <c r="AG25" s="44"/>
      <c r="AH25" s="44"/>
      <c r="AI25" s="44"/>
      <c r="AJ25" s="44"/>
      <c r="AK25" s="44"/>
      <c r="AL25" s="44">
        <v>2</v>
      </c>
      <c r="AM25" s="44"/>
      <c r="AN25" s="8">
        <f t="shared" si="1"/>
        <v>25</v>
      </c>
    </row>
    <row r="26" spans="2:53" ht="15" customHeight="1" x14ac:dyDescent="0.2">
      <c r="B26" s="5">
        <v>22</v>
      </c>
      <c r="C26" s="15" t="s">
        <v>13</v>
      </c>
      <c r="D26" s="9"/>
      <c r="E26" s="9">
        <v>1</v>
      </c>
      <c r="F26" s="9"/>
      <c r="G26" s="45">
        <v>1</v>
      </c>
      <c r="H26" s="45">
        <v>3</v>
      </c>
      <c r="I26" s="45"/>
      <c r="J26" s="45">
        <v>6</v>
      </c>
      <c r="K26" s="45">
        <v>3</v>
      </c>
      <c r="L26" s="45"/>
      <c r="M26" s="45">
        <v>1</v>
      </c>
      <c r="N26" s="45">
        <v>4</v>
      </c>
      <c r="O26" s="45"/>
      <c r="P26" s="45">
        <v>1</v>
      </c>
      <c r="Q26" s="45">
        <v>3</v>
      </c>
      <c r="R26" s="45"/>
      <c r="S26" s="45">
        <v>4</v>
      </c>
      <c r="T26" s="45">
        <v>1</v>
      </c>
      <c r="U26" s="45"/>
      <c r="V26" s="45">
        <v>1</v>
      </c>
      <c r="W26" s="45">
        <v>1</v>
      </c>
      <c r="X26" s="45"/>
      <c r="Y26" s="45">
        <v>1</v>
      </c>
      <c r="Z26" s="45">
        <v>1</v>
      </c>
      <c r="AA26" s="45"/>
      <c r="AB26" s="45">
        <v>3</v>
      </c>
      <c r="AC26" s="45">
        <v>4</v>
      </c>
      <c r="AD26" s="45"/>
      <c r="AE26" s="45">
        <v>2</v>
      </c>
      <c r="AF26" s="45">
        <v>1</v>
      </c>
      <c r="AG26" s="45"/>
      <c r="AH26" s="45">
        <v>2</v>
      </c>
      <c r="AI26" s="45">
        <v>1</v>
      </c>
      <c r="AJ26" s="45"/>
      <c r="AK26" s="45">
        <v>3</v>
      </c>
      <c r="AL26" s="45">
        <v>2</v>
      </c>
      <c r="AM26" s="45"/>
      <c r="AN26" s="69">
        <f t="shared" si="1"/>
        <v>50</v>
      </c>
    </row>
    <row r="27" spans="2:53" ht="15" customHeight="1" x14ac:dyDescent="0.2">
      <c r="B27" s="4">
        <v>23</v>
      </c>
      <c r="C27" s="14" t="s">
        <v>14</v>
      </c>
      <c r="D27" s="7">
        <v>2</v>
      </c>
      <c r="E27" s="7"/>
      <c r="F27" s="7"/>
      <c r="G27" s="44"/>
      <c r="H27" s="44"/>
      <c r="I27" s="44"/>
      <c r="J27" s="44"/>
      <c r="K27" s="44"/>
      <c r="L27" s="44"/>
      <c r="M27" s="44">
        <v>1</v>
      </c>
      <c r="N27" s="44"/>
      <c r="O27" s="44"/>
      <c r="P27" s="44">
        <v>3</v>
      </c>
      <c r="Q27" s="44">
        <v>1</v>
      </c>
      <c r="R27" s="44"/>
      <c r="S27" s="44">
        <v>3</v>
      </c>
      <c r="T27" s="44"/>
      <c r="U27" s="44"/>
      <c r="V27" s="44">
        <v>2</v>
      </c>
      <c r="W27" s="44"/>
      <c r="X27" s="44"/>
      <c r="Y27" s="44">
        <v>2</v>
      </c>
      <c r="Z27" s="44">
        <v>1</v>
      </c>
      <c r="AA27" s="44"/>
      <c r="AB27" s="44"/>
      <c r="AC27" s="44"/>
      <c r="AD27" s="44"/>
      <c r="AE27" s="44">
        <v>2</v>
      </c>
      <c r="AF27" s="44"/>
      <c r="AG27" s="44"/>
      <c r="AH27" s="44"/>
      <c r="AI27" s="44"/>
      <c r="AJ27" s="44"/>
      <c r="AK27" s="44"/>
      <c r="AL27" s="44"/>
      <c r="AM27" s="44"/>
      <c r="AN27" s="8">
        <f>SUM(D27:AM27)</f>
        <v>17</v>
      </c>
    </row>
    <row r="28" spans="2:53" ht="15" customHeight="1" x14ac:dyDescent="0.2">
      <c r="B28" s="5">
        <v>24</v>
      </c>
      <c r="C28" s="15" t="s">
        <v>62</v>
      </c>
      <c r="D28" s="9"/>
      <c r="E28" s="9"/>
      <c r="F28" s="9"/>
      <c r="G28" s="45">
        <v>2</v>
      </c>
      <c r="H28" s="45"/>
      <c r="I28" s="45"/>
      <c r="J28" s="45">
        <v>3</v>
      </c>
      <c r="K28" s="45"/>
      <c r="L28" s="45"/>
      <c r="M28" s="45">
        <v>2</v>
      </c>
      <c r="N28" s="45"/>
      <c r="O28" s="45"/>
      <c r="P28" s="45">
        <v>1</v>
      </c>
      <c r="Q28" s="45"/>
      <c r="R28" s="45"/>
      <c r="S28" s="45">
        <v>5</v>
      </c>
      <c r="T28" s="45"/>
      <c r="U28" s="45"/>
      <c r="V28" s="45">
        <v>2</v>
      </c>
      <c r="W28" s="45"/>
      <c r="X28" s="45"/>
      <c r="Y28" s="45">
        <v>1</v>
      </c>
      <c r="Z28" s="45"/>
      <c r="AA28" s="45"/>
      <c r="AB28" s="45">
        <v>1</v>
      </c>
      <c r="AC28" s="45">
        <v>2</v>
      </c>
      <c r="AD28" s="45"/>
      <c r="AE28" s="45"/>
      <c r="AF28" s="45"/>
      <c r="AG28" s="45"/>
      <c r="AH28" s="45">
        <v>3</v>
      </c>
      <c r="AI28" s="45"/>
      <c r="AJ28" s="45"/>
      <c r="AK28" s="45">
        <v>2</v>
      </c>
      <c r="AL28" s="45"/>
      <c r="AM28" s="45"/>
      <c r="AN28" s="69">
        <f t="shared" si="1"/>
        <v>24</v>
      </c>
    </row>
    <row r="29" spans="2:53" ht="15" customHeight="1" x14ac:dyDescent="0.2">
      <c r="B29" s="4">
        <v>25</v>
      </c>
      <c r="C29" s="14" t="s">
        <v>15</v>
      </c>
      <c r="D29" s="7">
        <v>3</v>
      </c>
      <c r="E29" s="7">
        <v>10</v>
      </c>
      <c r="F29" s="7"/>
      <c r="G29" s="44">
        <v>3</v>
      </c>
      <c r="H29" s="44">
        <v>1</v>
      </c>
      <c r="I29" s="44"/>
      <c r="J29" s="44"/>
      <c r="K29" s="44"/>
      <c r="L29" s="44"/>
      <c r="M29" s="44">
        <v>6</v>
      </c>
      <c r="N29" s="44">
        <v>4</v>
      </c>
      <c r="O29" s="44"/>
      <c r="P29" s="44"/>
      <c r="Q29" s="44"/>
      <c r="R29" s="44"/>
      <c r="S29" s="44">
        <v>10</v>
      </c>
      <c r="T29" s="44">
        <v>2</v>
      </c>
      <c r="U29" s="44"/>
      <c r="V29" s="44"/>
      <c r="W29" s="44"/>
      <c r="X29" s="44"/>
      <c r="Y29" s="44">
        <v>4</v>
      </c>
      <c r="Z29" s="44">
        <v>5</v>
      </c>
      <c r="AA29" s="44">
        <v>1</v>
      </c>
      <c r="AB29" s="44">
        <v>8</v>
      </c>
      <c r="AC29" s="44">
        <v>5</v>
      </c>
      <c r="AD29" s="44"/>
      <c r="AE29" s="44">
        <v>10</v>
      </c>
      <c r="AF29" s="44">
        <v>13</v>
      </c>
      <c r="AG29" s="44">
        <v>2</v>
      </c>
      <c r="AH29" s="44">
        <v>8</v>
      </c>
      <c r="AI29" s="44">
        <v>8</v>
      </c>
      <c r="AJ29" s="44"/>
      <c r="AK29" s="44">
        <v>5</v>
      </c>
      <c r="AL29" s="44">
        <v>4</v>
      </c>
      <c r="AM29" s="44">
        <v>1</v>
      </c>
      <c r="AN29" s="8">
        <f t="shared" si="1"/>
        <v>113</v>
      </c>
    </row>
    <row r="30" spans="2:53" ht="15" customHeight="1" x14ac:dyDescent="0.2">
      <c r="B30" s="5">
        <v>26</v>
      </c>
      <c r="C30" s="15" t="s">
        <v>16</v>
      </c>
      <c r="D30" s="9">
        <v>22</v>
      </c>
      <c r="E30" s="9">
        <v>33</v>
      </c>
      <c r="F30" s="9"/>
      <c r="G30" s="45">
        <v>23</v>
      </c>
      <c r="H30" s="45">
        <v>27</v>
      </c>
      <c r="I30" s="45"/>
      <c r="J30" s="45">
        <v>26</v>
      </c>
      <c r="K30" s="45">
        <v>25</v>
      </c>
      <c r="L30" s="45"/>
      <c r="M30" s="45">
        <v>33</v>
      </c>
      <c r="N30" s="45">
        <v>38</v>
      </c>
      <c r="O30" s="45"/>
      <c r="P30" s="45">
        <v>29</v>
      </c>
      <c r="Q30" s="45">
        <v>32</v>
      </c>
      <c r="R30" s="45"/>
      <c r="S30" s="45">
        <v>24</v>
      </c>
      <c r="T30" s="45">
        <v>35</v>
      </c>
      <c r="U30" s="45"/>
      <c r="V30" s="45">
        <v>26</v>
      </c>
      <c r="W30" s="45">
        <v>38</v>
      </c>
      <c r="X30" s="45"/>
      <c r="Y30" s="45">
        <v>37</v>
      </c>
      <c r="Z30" s="45">
        <v>35</v>
      </c>
      <c r="AA30" s="45"/>
      <c r="AB30" s="45">
        <v>18</v>
      </c>
      <c r="AC30" s="45">
        <v>36</v>
      </c>
      <c r="AD30" s="45"/>
      <c r="AE30" s="45">
        <v>28</v>
      </c>
      <c r="AF30" s="45">
        <v>38</v>
      </c>
      <c r="AG30" s="45"/>
      <c r="AH30" s="45">
        <v>37</v>
      </c>
      <c r="AI30" s="45">
        <v>41</v>
      </c>
      <c r="AJ30" s="45"/>
      <c r="AK30" s="45">
        <v>27</v>
      </c>
      <c r="AL30" s="45">
        <v>26</v>
      </c>
      <c r="AM30" s="45"/>
      <c r="AN30" s="69">
        <f t="shared" si="1"/>
        <v>734</v>
      </c>
    </row>
    <row r="31" spans="2:53" ht="15" customHeight="1" x14ac:dyDescent="0.2">
      <c r="B31" s="4">
        <v>27</v>
      </c>
      <c r="C31" s="14" t="s">
        <v>36</v>
      </c>
      <c r="D31" s="7">
        <v>16</v>
      </c>
      <c r="E31" s="7">
        <v>12</v>
      </c>
      <c r="F31" s="7"/>
      <c r="G31" s="44">
        <v>15</v>
      </c>
      <c r="H31" s="44">
        <v>10</v>
      </c>
      <c r="I31" s="44"/>
      <c r="J31" s="44">
        <v>12</v>
      </c>
      <c r="K31" s="44">
        <v>13</v>
      </c>
      <c r="L31" s="44"/>
      <c r="M31" s="44">
        <v>9</v>
      </c>
      <c r="N31" s="44">
        <v>10</v>
      </c>
      <c r="O31" s="44"/>
      <c r="P31" s="44">
        <v>12</v>
      </c>
      <c r="Q31" s="44">
        <v>13</v>
      </c>
      <c r="R31" s="44"/>
      <c r="S31" s="44">
        <v>12</v>
      </c>
      <c r="T31" s="44">
        <v>11</v>
      </c>
      <c r="U31" s="44"/>
      <c r="V31" s="44">
        <v>3</v>
      </c>
      <c r="W31" s="44">
        <v>5</v>
      </c>
      <c r="X31" s="44"/>
      <c r="Y31" s="44">
        <v>11</v>
      </c>
      <c r="Z31" s="44">
        <v>5</v>
      </c>
      <c r="AA31" s="44">
        <v>1</v>
      </c>
      <c r="AB31" s="44">
        <v>6</v>
      </c>
      <c r="AC31" s="44">
        <v>10</v>
      </c>
      <c r="AD31" s="44"/>
      <c r="AE31" s="44">
        <v>7</v>
      </c>
      <c r="AF31" s="44">
        <v>8</v>
      </c>
      <c r="AG31" s="44"/>
      <c r="AH31" s="44">
        <v>3</v>
      </c>
      <c r="AI31" s="44">
        <v>5</v>
      </c>
      <c r="AJ31" s="44"/>
      <c r="AK31" s="44">
        <v>5</v>
      </c>
      <c r="AL31" s="44">
        <v>8</v>
      </c>
      <c r="AM31" s="44"/>
      <c r="AN31" s="8">
        <f t="shared" si="1"/>
        <v>222</v>
      </c>
    </row>
    <row r="32" spans="2:53" ht="15" customHeight="1" x14ac:dyDescent="0.2">
      <c r="B32" s="5">
        <v>28</v>
      </c>
      <c r="C32" s="15" t="s">
        <v>17</v>
      </c>
      <c r="D32" s="9">
        <v>3</v>
      </c>
      <c r="E32" s="9">
        <v>6</v>
      </c>
      <c r="F32" s="9"/>
      <c r="G32" s="45">
        <v>8</v>
      </c>
      <c r="H32" s="45"/>
      <c r="I32" s="45"/>
      <c r="J32" s="45">
        <v>5</v>
      </c>
      <c r="K32" s="45">
        <v>2</v>
      </c>
      <c r="L32" s="45"/>
      <c r="M32" s="45">
        <v>6</v>
      </c>
      <c r="N32" s="45"/>
      <c r="O32" s="45"/>
      <c r="P32" s="45">
        <v>13</v>
      </c>
      <c r="Q32" s="45">
        <v>3</v>
      </c>
      <c r="R32" s="45"/>
      <c r="S32" s="45">
        <v>12</v>
      </c>
      <c r="T32" s="45">
        <v>5</v>
      </c>
      <c r="U32" s="45"/>
      <c r="V32" s="45">
        <v>10</v>
      </c>
      <c r="W32" s="45">
        <v>5</v>
      </c>
      <c r="X32" s="45"/>
      <c r="Y32" s="45">
        <v>10</v>
      </c>
      <c r="Z32" s="45">
        <v>4</v>
      </c>
      <c r="AA32" s="45"/>
      <c r="AB32" s="45">
        <v>9</v>
      </c>
      <c r="AC32" s="45"/>
      <c r="AD32" s="45"/>
      <c r="AE32" s="45">
        <v>12</v>
      </c>
      <c r="AF32" s="45">
        <v>2</v>
      </c>
      <c r="AG32" s="45"/>
      <c r="AH32" s="45">
        <v>11</v>
      </c>
      <c r="AI32" s="45">
        <v>1</v>
      </c>
      <c r="AJ32" s="45"/>
      <c r="AK32" s="45">
        <v>9</v>
      </c>
      <c r="AL32" s="45">
        <v>1</v>
      </c>
      <c r="AM32" s="45"/>
      <c r="AN32" s="69">
        <f t="shared" si="1"/>
        <v>137</v>
      </c>
    </row>
    <row r="33" spans="2:40" ht="15" customHeight="1" x14ac:dyDescent="0.2">
      <c r="B33" s="4">
        <v>29</v>
      </c>
      <c r="C33" s="14" t="s">
        <v>18</v>
      </c>
      <c r="D33" s="7"/>
      <c r="E33" s="7"/>
      <c r="F33" s="7"/>
      <c r="G33" s="44">
        <v>1</v>
      </c>
      <c r="H33" s="44"/>
      <c r="I33" s="44"/>
      <c r="J33" s="44"/>
      <c r="K33" s="44"/>
      <c r="L33" s="44"/>
      <c r="M33" s="44">
        <v>2</v>
      </c>
      <c r="N33" s="44"/>
      <c r="O33" s="44"/>
      <c r="P33" s="44">
        <v>2</v>
      </c>
      <c r="Q33" s="44"/>
      <c r="R33" s="44"/>
      <c r="S33" s="44">
        <v>1</v>
      </c>
      <c r="T33" s="44"/>
      <c r="U33" s="44"/>
      <c r="V33" s="44"/>
      <c r="W33" s="44">
        <v>1</v>
      </c>
      <c r="X33" s="44"/>
      <c r="Y33" s="44"/>
      <c r="Z33" s="44"/>
      <c r="AA33" s="44"/>
      <c r="AB33" s="44"/>
      <c r="AC33" s="44">
        <v>2</v>
      </c>
      <c r="AD33" s="44"/>
      <c r="AE33" s="44">
        <v>2</v>
      </c>
      <c r="AF33" s="44"/>
      <c r="AG33" s="44"/>
      <c r="AH33" s="44"/>
      <c r="AI33" s="44"/>
      <c r="AJ33" s="44"/>
      <c r="AK33" s="44"/>
      <c r="AL33" s="44">
        <v>1</v>
      </c>
      <c r="AM33" s="44"/>
      <c r="AN33" s="8">
        <f t="shared" si="1"/>
        <v>12</v>
      </c>
    </row>
    <row r="34" spans="2:40" ht="15" customHeight="1" x14ac:dyDescent="0.2">
      <c r="B34" s="5">
        <v>30</v>
      </c>
      <c r="C34" s="15" t="s">
        <v>32</v>
      </c>
      <c r="D34" s="9">
        <v>39</v>
      </c>
      <c r="E34" s="9">
        <v>28</v>
      </c>
      <c r="F34" s="9"/>
      <c r="G34" s="45">
        <v>24</v>
      </c>
      <c r="H34" s="45">
        <v>22</v>
      </c>
      <c r="I34" s="45"/>
      <c r="J34" s="45">
        <v>41</v>
      </c>
      <c r="K34" s="45">
        <v>30</v>
      </c>
      <c r="L34" s="45"/>
      <c r="M34" s="45">
        <v>38</v>
      </c>
      <c r="N34" s="45">
        <v>23</v>
      </c>
      <c r="O34" s="45"/>
      <c r="P34" s="45">
        <v>26</v>
      </c>
      <c r="Q34" s="45">
        <v>17</v>
      </c>
      <c r="R34" s="45">
        <v>3</v>
      </c>
      <c r="S34" s="45">
        <v>35</v>
      </c>
      <c r="T34" s="45">
        <v>24</v>
      </c>
      <c r="U34" s="45"/>
      <c r="V34" s="45">
        <v>28</v>
      </c>
      <c r="W34" s="45">
        <v>17</v>
      </c>
      <c r="X34" s="45"/>
      <c r="Y34" s="45">
        <v>31</v>
      </c>
      <c r="Z34" s="45">
        <v>19</v>
      </c>
      <c r="AA34" s="45"/>
      <c r="AB34" s="45">
        <v>36</v>
      </c>
      <c r="AC34" s="45">
        <v>36</v>
      </c>
      <c r="AD34" s="45"/>
      <c r="AE34" s="45">
        <v>41</v>
      </c>
      <c r="AF34" s="45">
        <v>42</v>
      </c>
      <c r="AG34" s="45"/>
      <c r="AH34" s="45">
        <v>58</v>
      </c>
      <c r="AI34" s="45">
        <v>48</v>
      </c>
      <c r="AJ34" s="45"/>
      <c r="AK34" s="45">
        <v>62</v>
      </c>
      <c r="AL34" s="45">
        <v>46</v>
      </c>
      <c r="AM34" s="45">
        <v>2</v>
      </c>
      <c r="AN34" s="69">
        <f t="shared" si="1"/>
        <v>816</v>
      </c>
    </row>
    <row r="35" spans="2:40" ht="15" customHeight="1" x14ac:dyDescent="0.2">
      <c r="B35" s="4">
        <v>31</v>
      </c>
      <c r="C35" s="14" t="s">
        <v>19</v>
      </c>
      <c r="D35" s="7"/>
      <c r="E35" s="7"/>
      <c r="F35" s="7"/>
      <c r="G35" s="44"/>
      <c r="H35" s="44"/>
      <c r="I35" s="44"/>
      <c r="J35" s="44">
        <v>2</v>
      </c>
      <c r="K35" s="44"/>
      <c r="L35" s="44"/>
      <c r="M35" s="44">
        <v>3</v>
      </c>
      <c r="N35" s="44">
        <v>1</v>
      </c>
      <c r="O35" s="44"/>
      <c r="P35" s="44">
        <v>1</v>
      </c>
      <c r="Q35" s="44"/>
      <c r="R35" s="44"/>
      <c r="S35" s="44"/>
      <c r="T35" s="44">
        <v>1</v>
      </c>
      <c r="U35" s="44"/>
      <c r="V35" s="44">
        <v>2</v>
      </c>
      <c r="W35" s="44">
        <v>1</v>
      </c>
      <c r="X35" s="44"/>
      <c r="Y35" s="44"/>
      <c r="Z35" s="44"/>
      <c r="AA35" s="44"/>
      <c r="AB35" s="44">
        <v>3</v>
      </c>
      <c r="AC35" s="44">
        <v>1</v>
      </c>
      <c r="AD35" s="44"/>
      <c r="AE35" s="44">
        <v>4</v>
      </c>
      <c r="AF35" s="44">
        <v>3</v>
      </c>
      <c r="AG35" s="44"/>
      <c r="AH35" s="44">
        <v>1</v>
      </c>
      <c r="AI35" s="44">
        <v>2</v>
      </c>
      <c r="AJ35" s="44"/>
      <c r="AK35" s="44">
        <v>2</v>
      </c>
      <c r="AL35" s="44"/>
      <c r="AM35" s="44"/>
      <c r="AN35" s="8">
        <f t="shared" si="1"/>
        <v>27</v>
      </c>
    </row>
    <row r="36" spans="2:40" ht="15" customHeight="1" x14ac:dyDescent="0.2">
      <c r="B36" s="5">
        <v>32</v>
      </c>
      <c r="C36" s="15" t="s">
        <v>20</v>
      </c>
      <c r="D36" s="9">
        <v>21</v>
      </c>
      <c r="E36" s="9">
        <v>13</v>
      </c>
      <c r="F36" s="9"/>
      <c r="G36" s="45">
        <v>19</v>
      </c>
      <c r="H36" s="45">
        <v>16</v>
      </c>
      <c r="I36" s="45"/>
      <c r="J36" s="45">
        <v>17</v>
      </c>
      <c r="K36" s="45">
        <v>18</v>
      </c>
      <c r="L36" s="45"/>
      <c r="M36" s="45">
        <v>21</v>
      </c>
      <c r="N36" s="45">
        <v>14</v>
      </c>
      <c r="O36" s="45"/>
      <c r="P36" s="45">
        <v>32</v>
      </c>
      <c r="Q36" s="45">
        <v>19</v>
      </c>
      <c r="R36" s="45"/>
      <c r="S36" s="45">
        <v>25</v>
      </c>
      <c r="T36" s="45">
        <v>12</v>
      </c>
      <c r="U36" s="45"/>
      <c r="V36" s="45">
        <v>25</v>
      </c>
      <c r="W36" s="45">
        <v>14</v>
      </c>
      <c r="X36" s="45"/>
      <c r="Y36" s="45">
        <v>24</v>
      </c>
      <c r="Z36" s="45">
        <v>13</v>
      </c>
      <c r="AA36" s="45"/>
      <c r="AB36" s="45">
        <v>15</v>
      </c>
      <c r="AC36" s="45">
        <v>12</v>
      </c>
      <c r="AD36" s="45"/>
      <c r="AE36" s="45">
        <v>28</v>
      </c>
      <c r="AF36" s="45">
        <v>20</v>
      </c>
      <c r="AG36" s="45"/>
      <c r="AH36" s="45">
        <v>14</v>
      </c>
      <c r="AI36" s="45">
        <v>15</v>
      </c>
      <c r="AJ36" s="45"/>
      <c r="AK36" s="45">
        <v>14</v>
      </c>
      <c r="AL36" s="45">
        <v>20</v>
      </c>
      <c r="AM36" s="45"/>
      <c r="AN36" s="69">
        <f t="shared" si="1"/>
        <v>441</v>
      </c>
    </row>
    <row r="37" spans="2:40" ht="15" customHeight="1" x14ac:dyDescent="0.2">
      <c r="B37" s="4">
        <v>33</v>
      </c>
      <c r="C37" s="14" t="s">
        <v>44</v>
      </c>
      <c r="D37" s="7"/>
      <c r="E37" s="7"/>
      <c r="F37" s="7">
        <v>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8">
        <f t="shared" si="1"/>
        <v>1</v>
      </c>
    </row>
    <row r="38" spans="2:40" ht="15" customHeight="1" x14ac:dyDescent="0.2">
      <c r="B38" s="5">
        <v>34</v>
      </c>
      <c r="C38" s="15" t="s">
        <v>48</v>
      </c>
      <c r="D38" s="9"/>
      <c r="E38" s="9"/>
      <c r="F38" s="9"/>
      <c r="G38" s="45"/>
      <c r="H38" s="45"/>
      <c r="I38" s="45"/>
      <c r="J38" s="45"/>
      <c r="K38" s="45"/>
      <c r="L38" s="45"/>
      <c r="M38" s="45"/>
      <c r="N38" s="45"/>
      <c r="O38" s="45"/>
      <c r="P38" s="45">
        <v>1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69">
        <f t="shared" si="1"/>
        <v>1</v>
      </c>
    </row>
    <row r="39" spans="2:40" ht="15" customHeight="1" x14ac:dyDescent="0.2">
      <c r="B39" s="4">
        <v>35</v>
      </c>
      <c r="C39" s="14" t="s">
        <v>49</v>
      </c>
      <c r="D39" s="7">
        <v>1</v>
      </c>
      <c r="E39" s="7"/>
      <c r="F39" s="7"/>
      <c r="G39" s="44">
        <v>4</v>
      </c>
      <c r="H39" s="44"/>
      <c r="I39" s="44"/>
      <c r="J39" s="44">
        <v>1</v>
      </c>
      <c r="K39" s="44"/>
      <c r="L39" s="44"/>
      <c r="M39" s="44"/>
      <c r="N39" s="44">
        <v>2</v>
      </c>
      <c r="O39" s="44"/>
      <c r="P39" s="44">
        <v>1</v>
      </c>
      <c r="Q39" s="44"/>
      <c r="R39" s="44"/>
      <c r="S39" s="44"/>
      <c r="T39" s="44"/>
      <c r="U39" s="44"/>
      <c r="V39" s="44"/>
      <c r="W39" s="44"/>
      <c r="X39" s="44"/>
      <c r="Y39" s="44">
        <v>1</v>
      </c>
      <c r="Z39" s="44"/>
      <c r="AA39" s="44"/>
      <c r="AB39" s="44">
        <v>2</v>
      </c>
      <c r="AC39" s="44"/>
      <c r="AD39" s="44"/>
      <c r="AE39" s="44"/>
      <c r="AF39" s="44"/>
      <c r="AG39" s="44"/>
      <c r="AH39" s="44">
        <v>2</v>
      </c>
      <c r="AI39" s="44">
        <v>1</v>
      </c>
      <c r="AJ39" s="44"/>
      <c r="AK39" s="44"/>
      <c r="AL39" s="44"/>
      <c r="AM39" s="44"/>
      <c r="AN39" s="8">
        <f t="shared" si="1"/>
        <v>15</v>
      </c>
    </row>
    <row r="40" spans="2:40" ht="15" customHeight="1" x14ac:dyDescent="0.2">
      <c r="B40" s="5">
        <v>36</v>
      </c>
      <c r="C40" s="15" t="s">
        <v>50</v>
      </c>
      <c r="D40" s="9"/>
      <c r="E40" s="9"/>
      <c r="F40" s="9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69">
        <f t="shared" si="1"/>
        <v>0</v>
      </c>
    </row>
    <row r="41" spans="2:40" ht="15" customHeight="1" x14ac:dyDescent="0.2">
      <c r="B41" s="4">
        <v>37</v>
      </c>
      <c r="C41" s="14" t="s">
        <v>51</v>
      </c>
      <c r="D41" s="7">
        <v>3</v>
      </c>
      <c r="E41" s="7">
        <v>3</v>
      </c>
      <c r="F41" s="7"/>
      <c r="G41" s="44">
        <v>5</v>
      </c>
      <c r="H41" s="44">
        <v>4</v>
      </c>
      <c r="I41" s="44"/>
      <c r="J41" s="44">
        <v>2</v>
      </c>
      <c r="K41" s="44">
        <v>2</v>
      </c>
      <c r="L41" s="44"/>
      <c r="M41" s="44">
        <v>1</v>
      </c>
      <c r="N41" s="44">
        <v>3</v>
      </c>
      <c r="O41" s="44"/>
      <c r="P41" s="44">
        <v>5</v>
      </c>
      <c r="Q41" s="44">
        <v>6</v>
      </c>
      <c r="R41" s="44"/>
      <c r="S41" s="44">
        <v>4</v>
      </c>
      <c r="T41" s="44">
        <v>1</v>
      </c>
      <c r="U41" s="44"/>
      <c r="V41" s="44">
        <v>4</v>
      </c>
      <c r="W41" s="44">
        <v>2</v>
      </c>
      <c r="X41" s="44"/>
      <c r="Y41" s="44">
        <v>3</v>
      </c>
      <c r="Z41" s="44">
        <v>3</v>
      </c>
      <c r="AA41" s="44"/>
      <c r="AB41" s="44">
        <v>7</v>
      </c>
      <c r="AC41" s="44">
        <v>4</v>
      </c>
      <c r="AD41" s="44"/>
      <c r="AE41" s="44">
        <v>2</v>
      </c>
      <c r="AF41" s="44">
        <v>1</v>
      </c>
      <c r="AG41" s="44"/>
      <c r="AH41" s="44">
        <v>6</v>
      </c>
      <c r="AI41" s="44">
        <v>2</v>
      </c>
      <c r="AJ41" s="44"/>
      <c r="AK41" s="44">
        <v>6</v>
      </c>
      <c r="AL41" s="44">
        <v>3</v>
      </c>
      <c r="AM41" s="44"/>
      <c r="AN41" s="8">
        <f t="shared" si="1"/>
        <v>82</v>
      </c>
    </row>
    <row r="42" spans="2:40" ht="15" customHeight="1" x14ac:dyDescent="0.2">
      <c r="B42" s="16" t="s">
        <v>37</v>
      </c>
      <c r="C42" s="17"/>
      <c r="D42" s="9">
        <f>SUM(D5:D41)</f>
        <v>146</v>
      </c>
      <c r="E42" s="9">
        <f t="shared" ref="E42:U42" si="3">SUM(E5:E41)</f>
        <v>130</v>
      </c>
      <c r="F42" s="9">
        <f t="shared" si="3"/>
        <v>15</v>
      </c>
      <c r="G42" s="9">
        <f t="shared" si="3"/>
        <v>138</v>
      </c>
      <c r="H42" s="9">
        <f t="shared" si="3"/>
        <v>105</v>
      </c>
      <c r="I42" s="9">
        <f t="shared" si="3"/>
        <v>12</v>
      </c>
      <c r="J42" s="9">
        <f t="shared" si="3"/>
        <v>146</v>
      </c>
      <c r="K42" s="9">
        <f t="shared" si="3"/>
        <v>120</v>
      </c>
      <c r="L42" s="9">
        <f t="shared" si="3"/>
        <v>23</v>
      </c>
      <c r="M42" s="9">
        <f t="shared" si="3"/>
        <v>139</v>
      </c>
      <c r="N42" s="9">
        <f t="shared" si="3"/>
        <v>118</v>
      </c>
      <c r="O42" s="9">
        <f t="shared" si="3"/>
        <v>22</v>
      </c>
      <c r="P42" s="9">
        <f t="shared" si="3"/>
        <v>154</v>
      </c>
      <c r="Q42" s="9">
        <f t="shared" si="3"/>
        <v>119</v>
      </c>
      <c r="R42" s="9">
        <f t="shared" si="3"/>
        <v>27</v>
      </c>
      <c r="S42" s="9">
        <f t="shared" si="3"/>
        <v>157</v>
      </c>
      <c r="T42" s="9">
        <f t="shared" si="3"/>
        <v>117</v>
      </c>
      <c r="U42" s="9">
        <f t="shared" si="3"/>
        <v>17</v>
      </c>
      <c r="V42" s="9">
        <f>SUM(V5:V41)</f>
        <v>130</v>
      </c>
      <c r="W42" s="9">
        <f>SUM(W5:W41)</f>
        <v>105</v>
      </c>
      <c r="X42" s="9">
        <f>SUM(X5:X41)</f>
        <v>15</v>
      </c>
      <c r="Y42" s="9">
        <f t="shared" ref="Y42:AD42" si="4">SUM(Y5:Y41)</f>
        <v>151</v>
      </c>
      <c r="Z42" s="9">
        <f t="shared" si="4"/>
        <v>103</v>
      </c>
      <c r="AA42" s="9">
        <f t="shared" si="4"/>
        <v>18</v>
      </c>
      <c r="AB42" s="9">
        <f t="shared" si="4"/>
        <v>123</v>
      </c>
      <c r="AC42" s="9">
        <f t="shared" si="4"/>
        <v>132</v>
      </c>
      <c r="AD42" s="9">
        <f t="shared" si="4"/>
        <v>15</v>
      </c>
      <c r="AE42" s="9">
        <f>SUM(AE5:AE41)</f>
        <v>165</v>
      </c>
      <c r="AF42" s="9">
        <f>SUM(AF5:AF41)</f>
        <v>151</v>
      </c>
      <c r="AG42" s="9">
        <f>SUM(AG5:AG41)</f>
        <v>12</v>
      </c>
      <c r="AH42" s="9">
        <f t="shared" ref="AH42:AM42" si="5">SUM(AH5:AH41)</f>
        <v>167</v>
      </c>
      <c r="AI42" s="9">
        <f t="shared" si="5"/>
        <v>142</v>
      </c>
      <c r="AJ42" s="9">
        <f t="shared" si="5"/>
        <v>18</v>
      </c>
      <c r="AK42" s="9">
        <f t="shared" si="5"/>
        <v>146</v>
      </c>
      <c r="AL42" s="9">
        <f t="shared" si="5"/>
        <v>120</v>
      </c>
      <c r="AM42" s="9">
        <f t="shared" si="5"/>
        <v>16</v>
      </c>
      <c r="AN42" s="69">
        <f t="shared" si="1"/>
        <v>3434</v>
      </c>
    </row>
    <row r="43" spans="2:40" ht="15" customHeight="1" x14ac:dyDescent="0.2">
      <c r="B43" s="32" t="s">
        <v>42</v>
      </c>
      <c r="C43" s="33"/>
      <c r="D43" s="93">
        <f>SUM(D42+E42+F42)</f>
        <v>291</v>
      </c>
      <c r="E43" s="94"/>
      <c r="F43" s="95"/>
      <c r="G43" s="93">
        <f>SUM(G42+H42+I42)</f>
        <v>255</v>
      </c>
      <c r="H43" s="94"/>
      <c r="I43" s="95"/>
      <c r="J43" s="93">
        <f>SUM(J42+K42+L42)</f>
        <v>289</v>
      </c>
      <c r="K43" s="94"/>
      <c r="L43" s="95"/>
      <c r="M43" s="93">
        <f>SUM(M42+N42+O42)</f>
        <v>279</v>
      </c>
      <c r="N43" s="94"/>
      <c r="O43" s="95"/>
      <c r="P43" s="93">
        <f>SUM(P42+Q42+R42)</f>
        <v>300</v>
      </c>
      <c r="Q43" s="94"/>
      <c r="R43" s="95"/>
      <c r="S43" s="93">
        <f>SUM(S42+T42+U42)</f>
        <v>291</v>
      </c>
      <c r="T43" s="94"/>
      <c r="U43" s="95"/>
      <c r="V43" s="93">
        <f>SUM(V42+W42+X42)</f>
        <v>250</v>
      </c>
      <c r="W43" s="94"/>
      <c r="X43" s="95"/>
      <c r="Y43" s="93">
        <f>SUM(Y42+Z42+AA42)</f>
        <v>272</v>
      </c>
      <c r="Z43" s="94"/>
      <c r="AA43" s="95"/>
      <c r="AB43" s="93">
        <f>SUM(AB42+AC42+AD42)</f>
        <v>270</v>
      </c>
      <c r="AC43" s="94"/>
      <c r="AD43" s="95"/>
      <c r="AE43" s="93">
        <f>SUM(AE42+AF42+AG42)</f>
        <v>328</v>
      </c>
      <c r="AF43" s="94"/>
      <c r="AG43" s="95"/>
      <c r="AH43" s="93">
        <f>SUM(AH42+AI42+AJ42)</f>
        <v>327</v>
      </c>
      <c r="AI43" s="94"/>
      <c r="AJ43" s="95"/>
      <c r="AK43" s="93">
        <f>SUM(AK42+AL42+AM42)</f>
        <v>282</v>
      </c>
      <c r="AL43" s="94"/>
      <c r="AM43" s="95"/>
      <c r="AN43" s="34">
        <f>SUM(D43:AM43)</f>
        <v>3434</v>
      </c>
    </row>
  </sheetData>
  <mergeCells count="29">
    <mergeCell ref="AH43:AJ43"/>
    <mergeCell ref="AK3:AM3"/>
    <mergeCell ref="S3:U3"/>
    <mergeCell ref="B3:B4"/>
    <mergeCell ref="AE3:AG3"/>
    <mergeCell ref="AK43:AM43"/>
    <mergeCell ref="AB43:AD43"/>
    <mergeCell ref="Y3:AA3"/>
    <mergeCell ref="Y43:AA43"/>
    <mergeCell ref="S43:U43"/>
    <mergeCell ref="AV2:BA3"/>
    <mergeCell ref="AN3:AN4"/>
    <mergeCell ref="B2:AN2"/>
    <mergeCell ref="D3:F3"/>
    <mergeCell ref="P3:R3"/>
    <mergeCell ref="D43:F43"/>
    <mergeCell ref="P43:R43"/>
    <mergeCell ref="C3:C4"/>
    <mergeCell ref="AH3:AJ3"/>
    <mergeCell ref="G3:I3"/>
    <mergeCell ref="G43:I43"/>
    <mergeCell ref="AB3:AD3"/>
    <mergeCell ref="V3:X3"/>
    <mergeCell ref="V43:X43"/>
    <mergeCell ref="AE43:AG43"/>
    <mergeCell ref="J43:L43"/>
    <mergeCell ref="M3:O3"/>
    <mergeCell ref="M43:O43"/>
    <mergeCell ref="J3:L3"/>
  </mergeCells>
  <phoneticPr fontId="1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rightToLeft="1" topLeftCell="A52" zoomScale="85" zoomScaleNormal="85" workbookViewId="0">
      <selection activeCell="AK15" sqref="AK15"/>
    </sheetView>
  </sheetViews>
  <sheetFormatPr defaultRowHeight="20.25" x14ac:dyDescent="0.2"/>
  <cols>
    <col min="1" max="1" width="9" style="2" customWidth="1"/>
    <col min="2" max="2" width="11.5703125" style="2" customWidth="1"/>
    <col min="3" max="26" width="4.140625" style="2" customWidth="1"/>
    <col min="27" max="28" width="5.85546875" style="2" customWidth="1"/>
    <col min="29" max="40" width="9.140625" style="2"/>
    <col min="41" max="41" width="10" style="2" customWidth="1"/>
    <col min="42" max="16384" width="9.140625" style="2"/>
  </cols>
  <sheetData>
    <row r="1" spans="1:34" ht="28.5" customHeight="1" x14ac:dyDescent="0.2"/>
    <row r="2" spans="1:34" ht="18.75" customHeight="1" x14ac:dyDescent="0.2">
      <c r="A2" s="119" t="s">
        <v>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34" x14ac:dyDescent="0.2">
      <c r="A3" s="117" t="s">
        <v>41</v>
      </c>
      <c r="B3" s="118"/>
      <c r="C3" s="20" t="s">
        <v>38</v>
      </c>
      <c r="D3" s="21"/>
      <c r="E3" s="106" t="s">
        <v>43</v>
      </c>
      <c r="F3" s="106"/>
      <c r="G3" s="106" t="s">
        <v>25</v>
      </c>
      <c r="H3" s="106"/>
      <c r="I3" s="106" t="s">
        <v>39</v>
      </c>
      <c r="J3" s="106"/>
      <c r="K3" s="106" t="s">
        <v>71</v>
      </c>
      <c r="L3" s="106"/>
      <c r="M3" s="106" t="s">
        <v>72</v>
      </c>
      <c r="N3" s="106"/>
      <c r="O3" s="106" t="s">
        <v>73</v>
      </c>
      <c r="P3" s="106"/>
      <c r="Q3" s="106" t="s">
        <v>74</v>
      </c>
      <c r="R3" s="106"/>
      <c r="S3" s="106" t="s">
        <v>75</v>
      </c>
      <c r="T3" s="106"/>
      <c r="U3" s="106" t="s">
        <v>76</v>
      </c>
      <c r="V3" s="106"/>
      <c r="W3" s="106" t="s">
        <v>77</v>
      </c>
      <c r="X3" s="106"/>
      <c r="Y3" s="106" t="s">
        <v>78</v>
      </c>
      <c r="Z3" s="106"/>
      <c r="AA3" s="106" t="s">
        <v>42</v>
      </c>
      <c r="AB3" s="108"/>
      <c r="AC3" s="3"/>
      <c r="AD3" s="3"/>
      <c r="AE3" s="3"/>
      <c r="AF3" s="3"/>
      <c r="AG3" s="3"/>
      <c r="AH3" s="3"/>
    </row>
    <row r="4" spans="1:34" x14ac:dyDescent="0.2">
      <c r="A4" s="22" t="s">
        <v>52</v>
      </c>
      <c r="B4" s="22" t="s">
        <v>64</v>
      </c>
      <c r="C4" s="23" t="s">
        <v>65</v>
      </c>
      <c r="D4" s="23" t="s">
        <v>37</v>
      </c>
      <c r="E4" s="23" t="s">
        <v>65</v>
      </c>
      <c r="F4" s="23" t="s">
        <v>37</v>
      </c>
      <c r="G4" s="23" t="s">
        <v>65</v>
      </c>
      <c r="H4" s="23" t="s">
        <v>37</v>
      </c>
      <c r="I4" s="23" t="s">
        <v>65</v>
      </c>
      <c r="J4" s="23" t="s">
        <v>37</v>
      </c>
      <c r="K4" s="23" t="s">
        <v>65</v>
      </c>
      <c r="L4" s="23" t="s">
        <v>37</v>
      </c>
      <c r="M4" s="23" t="s">
        <v>65</v>
      </c>
      <c r="N4" s="23" t="s">
        <v>37</v>
      </c>
      <c r="O4" s="23" t="s">
        <v>65</v>
      </c>
      <c r="P4" s="23" t="s">
        <v>37</v>
      </c>
      <c r="Q4" s="23" t="s">
        <v>65</v>
      </c>
      <c r="R4" s="23" t="s">
        <v>37</v>
      </c>
      <c r="S4" s="23" t="s">
        <v>65</v>
      </c>
      <c r="T4" s="23" t="s">
        <v>37</v>
      </c>
      <c r="U4" s="23" t="s">
        <v>65</v>
      </c>
      <c r="V4" s="23" t="s">
        <v>37</v>
      </c>
      <c r="W4" s="23" t="s">
        <v>65</v>
      </c>
      <c r="X4" s="23" t="s">
        <v>37</v>
      </c>
      <c r="Y4" s="23" t="s">
        <v>65</v>
      </c>
      <c r="Z4" s="23" t="s">
        <v>37</v>
      </c>
      <c r="AA4" s="109"/>
      <c r="AB4" s="110"/>
    </row>
    <row r="5" spans="1:34" ht="20.25" customHeight="1" x14ac:dyDescent="0.2">
      <c r="A5" s="111" t="s">
        <v>63</v>
      </c>
      <c r="B5" s="24" t="s">
        <v>66</v>
      </c>
      <c r="C5" s="25">
        <v>15</v>
      </c>
      <c r="D5" s="104">
        <f>C5+C6</f>
        <v>15</v>
      </c>
      <c r="E5" s="25">
        <v>12</v>
      </c>
      <c r="F5" s="104">
        <f>E5+E6</f>
        <v>12</v>
      </c>
      <c r="G5" s="25">
        <v>23</v>
      </c>
      <c r="H5" s="104">
        <f>G5+G6</f>
        <v>23</v>
      </c>
      <c r="I5" s="55">
        <v>22</v>
      </c>
      <c r="J5" s="104">
        <f>L5+L6</f>
        <v>27</v>
      </c>
      <c r="K5" s="25">
        <v>27</v>
      </c>
      <c r="L5" s="104">
        <f>K5+K6</f>
        <v>27</v>
      </c>
      <c r="M5" s="65">
        <v>17</v>
      </c>
      <c r="N5" s="104">
        <f>M5+M6</f>
        <v>17</v>
      </c>
      <c r="O5" s="59">
        <v>15</v>
      </c>
      <c r="P5" s="104">
        <f>O5+O6</f>
        <v>15</v>
      </c>
      <c r="Q5" s="71">
        <v>18</v>
      </c>
      <c r="R5" s="104">
        <f>Q5+Q6</f>
        <v>18</v>
      </c>
      <c r="S5" s="75">
        <v>15</v>
      </c>
      <c r="T5" s="104">
        <f>S5+S6</f>
        <v>15</v>
      </c>
      <c r="U5" s="84">
        <v>12</v>
      </c>
      <c r="V5" s="104">
        <f>U5+U6</f>
        <v>12</v>
      </c>
      <c r="W5" s="87">
        <v>18</v>
      </c>
      <c r="X5" s="104">
        <f>W5+W6</f>
        <v>18</v>
      </c>
      <c r="Y5" s="82">
        <v>16</v>
      </c>
      <c r="Z5" s="104">
        <f>Y5+Y6</f>
        <v>16</v>
      </c>
      <c r="AA5" s="25">
        <f>SUM(C5,E5,G5,I5,K5,O5,S5,U5,Y5)</f>
        <v>157</v>
      </c>
      <c r="AB5" s="112">
        <f t="shared" ref="AB5:AB25" si="0">AA5+AA6</f>
        <v>157</v>
      </c>
    </row>
    <row r="6" spans="1:34" x14ac:dyDescent="0.2">
      <c r="A6" s="111"/>
      <c r="B6" s="24" t="s">
        <v>67</v>
      </c>
      <c r="C6" s="25">
        <v>0</v>
      </c>
      <c r="D6" s="104"/>
      <c r="E6" s="25">
        <v>0</v>
      </c>
      <c r="F6" s="104"/>
      <c r="G6" s="25">
        <v>0</v>
      </c>
      <c r="H6" s="104"/>
      <c r="I6" s="55">
        <v>0</v>
      </c>
      <c r="J6" s="104"/>
      <c r="K6" s="25">
        <v>0</v>
      </c>
      <c r="L6" s="104"/>
      <c r="M6" s="65">
        <v>0</v>
      </c>
      <c r="N6" s="104"/>
      <c r="O6" s="59">
        <v>0</v>
      </c>
      <c r="P6" s="104"/>
      <c r="Q6" s="71">
        <v>0</v>
      </c>
      <c r="R6" s="104"/>
      <c r="S6" s="75">
        <v>0</v>
      </c>
      <c r="T6" s="104"/>
      <c r="U6" s="84">
        <v>0</v>
      </c>
      <c r="V6" s="104"/>
      <c r="W6" s="87">
        <v>0</v>
      </c>
      <c r="X6" s="104"/>
      <c r="Y6" s="82">
        <v>0</v>
      </c>
      <c r="Z6" s="104"/>
      <c r="AA6" s="75">
        <f t="shared" ref="AA6:AA26" si="1">SUM(C6,E6,G6,I6,K6,O6,S6,U6,Y6)</f>
        <v>0</v>
      </c>
      <c r="AB6" s="112"/>
    </row>
    <row r="7" spans="1:34" x14ac:dyDescent="0.2">
      <c r="A7" s="113" t="s">
        <v>53</v>
      </c>
      <c r="B7" s="26" t="s">
        <v>66</v>
      </c>
      <c r="C7" s="27">
        <v>1</v>
      </c>
      <c r="D7" s="114">
        <f>C7+C8</f>
        <v>5</v>
      </c>
      <c r="E7" s="27">
        <v>5</v>
      </c>
      <c r="F7" s="114">
        <f>E7+E8</f>
        <v>6</v>
      </c>
      <c r="G7" s="27">
        <v>1</v>
      </c>
      <c r="H7" s="114">
        <f>G7+G8</f>
        <v>1</v>
      </c>
      <c r="I7" s="56">
        <v>1</v>
      </c>
      <c r="J7" s="105">
        <f>I7+I8</f>
        <v>5</v>
      </c>
      <c r="K7" s="27">
        <v>1</v>
      </c>
      <c r="L7" s="114">
        <f>K7+K8</f>
        <v>1</v>
      </c>
      <c r="M7" s="66">
        <v>1</v>
      </c>
      <c r="N7" s="105">
        <f>M7+M8</f>
        <v>2</v>
      </c>
      <c r="O7" s="60">
        <v>0</v>
      </c>
      <c r="P7" s="105">
        <f>O7+O8</f>
        <v>0</v>
      </c>
      <c r="Q7" s="72">
        <v>2</v>
      </c>
      <c r="R7" s="105">
        <f>Q7+Q8</f>
        <v>2</v>
      </c>
      <c r="S7" s="74">
        <v>0</v>
      </c>
      <c r="T7" s="105">
        <f>S7+S8</f>
        <v>3</v>
      </c>
      <c r="U7" s="85">
        <v>0</v>
      </c>
      <c r="V7" s="105">
        <f>U7+U8</f>
        <v>2</v>
      </c>
      <c r="W7" s="88">
        <v>1</v>
      </c>
      <c r="X7" s="105">
        <f>W7+W8</f>
        <v>1</v>
      </c>
      <c r="Y7" s="81">
        <v>2</v>
      </c>
      <c r="Z7" s="105">
        <f>Y7+Y8</f>
        <v>2</v>
      </c>
      <c r="AA7" s="74">
        <f t="shared" si="1"/>
        <v>11</v>
      </c>
      <c r="AB7" s="115">
        <f t="shared" si="0"/>
        <v>25</v>
      </c>
    </row>
    <row r="8" spans="1:34" x14ac:dyDescent="0.2">
      <c r="A8" s="113"/>
      <c r="B8" s="26" t="s">
        <v>67</v>
      </c>
      <c r="C8" s="27">
        <v>4</v>
      </c>
      <c r="D8" s="114"/>
      <c r="E8" s="27">
        <v>1</v>
      </c>
      <c r="F8" s="114"/>
      <c r="G8" s="27">
        <v>0</v>
      </c>
      <c r="H8" s="114"/>
      <c r="I8" s="56">
        <v>4</v>
      </c>
      <c r="J8" s="105"/>
      <c r="K8" s="27">
        <v>0</v>
      </c>
      <c r="L8" s="114"/>
      <c r="M8" s="66">
        <v>1</v>
      </c>
      <c r="N8" s="105"/>
      <c r="O8" s="60">
        <v>0</v>
      </c>
      <c r="P8" s="105"/>
      <c r="Q8" s="72">
        <v>0</v>
      </c>
      <c r="R8" s="105"/>
      <c r="S8" s="74">
        <v>3</v>
      </c>
      <c r="T8" s="105"/>
      <c r="U8" s="85">
        <v>2</v>
      </c>
      <c r="V8" s="105"/>
      <c r="W8" s="88">
        <v>0</v>
      </c>
      <c r="X8" s="105"/>
      <c r="Y8" s="81">
        <v>0</v>
      </c>
      <c r="Z8" s="105"/>
      <c r="AA8" s="74">
        <f t="shared" si="1"/>
        <v>14</v>
      </c>
      <c r="AB8" s="115"/>
    </row>
    <row r="9" spans="1:34" ht="20.25" customHeight="1" x14ac:dyDescent="0.2">
      <c r="A9" s="116" t="s">
        <v>54</v>
      </c>
      <c r="B9" s="24" t="s">
        <v>66</v>
      </c>
      <c r="C9" s="25">
        <v>1</v>
      </c>
      <c r="D9" s="104">
        <f>C9+C10</f>
        <v>3</v>
      </c>
      <c r="E9" s="25">
        <v>0</v>
      </c>
      <c r="F9" s="104">
        <f>E9+E10</f>
        <v>0</v>
      </c>
      <c r="G9" s="25">
        <v>1</v>
      </c>
      <c r="H9" s="104">
        <f>G9+G10</f>
        <v>2</v>
      </c>
      <c r="I9" s="55">
        <v>1</v>
      </c>
      <c r="J9" s="104">
        <f>I9+I10</f>
        <v>1</v>
      </c>
      <c r="K9" s="25">
        <v>7</v>
      </c>
      <c r="L9" s="104">
        <f>K9+K10</f>
        <v>8</v>
      </c>
      <c r="M9" s="65">
        <v>0</v>
      </c>
      <c r="N9" s="104">
        <f>M9+M10</f>
        <v>1</v>
      </c>
      <c r="O9" s="59">
        <v>2</v>
      </c>
      <c r="P9" s="104">
        <f>O9+O10</f>
        <v>4</v>
      </c>
      <c r="Q9" s="71">
        <v>0</v>
      </c>
      <c r="R9" s="104">
        <f>Q9+Q10</f>
        <v>1</v>
      </c>
      <c r="S9" s="75">
        <v>0</v>
      </c>
      <c r="T9" s="104">
        <f>S9+S10</f>
        <v>2</v>
      </c>
      <c r="U9" s="84">
        <v>0</v>
      </c>
      <c r="V9" s="104">
        <f>U9+U10</f>
        <v>0</v>
      </c>
      <c r="W9" s="87">
        <v>0</v>
      </c>
      <c r="X9" s="104">
        <f>W9+W10</f>
        <v>0</v>
      </c>
      <c r="Y9" s="82">
        <v>2</v>
      </c>
      <c r="Z9" s="104">
        <f>Y9+Y10</f>
        <v>2</v>
      </c>
      <c r="AA9" s="75">
        <f t="shared" si="1"/>
        <v>14</v>
      </c>
      <c r="AB9" s="112">
        <f t="shared" si="0"/>
        <v>22</v>
      </c>
    </row>
    <row r="10" spans="1:34" x14ac:dyDescent="0.2">
      <c r="A10" s="116"/>
      <c r="B10" s="24" t="s">
        <v>67</v>
      </c>
      <c r="C10" s="25">
        <v>2</v>
      </c>
      <c r="D10" s="104"/>
      <c r="E10" s="25">
        <v>0</v>
      </c>
      <c r="F10" s="104"/>
      <c r="G10" s="25">
        <v>1</v>
      </c>
      <c r="H10" s="104"/>
      <c r="I10" s="55">
        <v>0</v>
      </c>
      <c r="J10" s="104"/>
      <c r="K10" s="25">
        <v>1</v>
      </c>
      <c r="L10" s="104"/>
      <c r="M10" s="65">
        <v>1</v>
      </c>
      <c r="N10" s="104"/>
      <c r="O10" s="59">
        <v>2</v>
      </c>
      <c r="P10" s="104"/>
      <c r="Q10" s="71">
        <v>1</v>
      </c>
      <c r="R10" s="104"/>
      <c r="S10" s="75">
        <v>2</v>
      </c>
      <c r="T10" s="104"/>
      <c r="U10" s="84">
        <v>0</v>
      </c>
      <c r="V10" s="104"/>
      <c r="W10" s="87">
        <v>0</v>
      </c>
      <c r="X10" s="104"/>
      <c r="Y10" s="82">
        <v>0</v>
      </c>
      <c r="Z10" s="104"/>
      <c r="AA10" s="75">
        <f t="shared" si="1"/>
        <v>8</v>
      </c>
      <c r="AB10" s="112"/>
    </row>
    <row r="11" spans="1:34" ht="20.25" customHeight="1" x14ac:dyDescent="0.2">
      <c r="A11" s="113" t="s">
        <v>55</v>
      </c>
      <c r="B11" s="26" t="s">
        <v>66</v>
      </c>
      <c r="C11" s="27">
        <v>2</v>
      </c>
      <c r="D11" s="114">
        <f>C11+C12</f>
        <v>2</v>
      </c>
      <c r="E11" s="27">
        <v>3</v>
      </c>
      <c r="F11" s="114">
        <f>E11+E12</f>
        <v>5</v>
      </c>
      <c r="G11" s="27">
        <v>3</v>
      </c>
      <c r="H11" s="114">
        <f>G11+G12</f>
        <v>5</v>
      </c>
      <c r="I11" s="56">
        <v>6</v>
      </c>
      <c r="J11" s="105">
        <f>I11+I12</f>
        <v>6</v>
      </c>
      <c r="K11" s="27">
        <v>5</v>
      </c>
      <c r="L11" s="114">
        <f>K11+K12</f>
        <v>6</v>
      </c>
      <c r="M11" s="66">
        <v>4</v>
      </c>
      <c r="N11" s="105">
        <f>M11+M12</f>
        <v>6</v>
      </c>
      <c r="O11" s="60">
        <v>1</v>
      </c>
      <c r="P11" s="105">
        <f>O11+O12</f>
        <v>4</v>
      </c>
      <c r="Q11" s="72">
        <v>2</v>
      </c>
      <c r="R11" s="105">
        <f>Q11+Q12</f>
        <v>3</v>
      </c>
      <c r="S11" s="74">
        <v>2</v>
      </c>
      <c r="T11" s="105">
        <f>S11+S12</f>
        <v>3</v>
      </c>
      <c r="U11" s="85">
        <v>6</v>
      </c>
      <c r="V11" s="105">
        <f>U11+U12</f>
        <v>8</v>
      </c>
      <c r="W11" s="88">
        <v>2</v>
      </c>
      <c r="X11" s="105">
        <f>W11+W12</f>
        <v>2</v>
      </c>
      <c r="Y11" s="81">
        <v>2</v>
      </c>
      <c r="Z11" s="105">
        <f>Y11+Y12</f>
        <v>3</v>
      </c>
      <c r="AA11" s="74">
        <f t="shared" si="1"/>
        <v>30</v>
      </c>
      <c r="AB11" s="115">
        <f t="shared" si="0"/>
        <v>42</v>
      </c>
    </row>
    <row r="12" spans="1:34" x14ac:dyDescent="0.2">
      <c r="A12" s="113"/>
      <c r="B12" s="26" t="s">
        <v>67</v>
      </c>
      <c r="C12" s="27">
        <v>0</v>
      </c>
      <c r="D12" s="114"/>
      <c r="E12" s="27">
        <v>2</v>
      </c>
      <c r="F12" s="114"/>
      <c r="G12" s="27">
        <v>2</v>
      </c>
      <c r="H12" s="114"/>
      <c r="I12" s="56">
        <v>0</v>
      </c>
      <c r="J12" s="105"/>
      <c r="K12" s="27">
        <v>1</v>
      </c>
      <c r="L12" s="114"/>
      <c r="M12" s="66">
        <v>2</v>
      </c>
      <c r="N12" s="105"/>
      <c r="O12" s="60">
        <v>3</v>
      </c>
      <c r="P12" s="105"/>
      <c r="Q12" s="72">
        <v>1</v>
      </c>
      <c r="R12" s="105"/>
      <c r="S12" s="74">
        <v>1</v>
      </c>
      <c r="T12" s="105"/>
      <c r="U12" s="85">
        <v>2</v>
      </c>
      <c r="V12" s="105"/>
      <c r="W12" s="88">
        <v>0</v>
      </c>
      <c r="X12" s="105"/>
      <c r="Y12" s="81">
        <v>1</v>
      </c>
      <c r="Z12" s="105"/>
      <c r="AA12" s="74">
        <f t="shared" si="1"/>
        <v>12</v>
      </c>
      <c r="AB12" s="115"/>
    </row>
    <row r="13" spans="1:34" ht="20.25" customHeight="1" x14ac:dyDescent="0.2">
      <c r="A13" s="116" t="s">
        <v>56</v>
      </c>
      <c r="B13" s="24" t="s">
        <v>66</v>
      </c>
      <c r="C13" s="25">
        <v>5</v>
      </c>
      <c r="D13" s="104">
        <f>C13+C14</f>
        <v>6</v>
      </c>
      <c r="E13" s="25">
        <v>8</v>
      </c>
      <c r="F13" s="104">
        <f>E13+E14</f>
        <v>10</v>
      </c>
      <c r="G13" s="25">
        <v>9</v>
      </c>
      <c r="H13" s="104">
        <f>G13+G14</f>
        <v>10</v>
      </c>
      <c r="I13" s="55">
        <v>4</v>
      </c>
      <c r="J13" s="104">
        <f>I13+I14</f>
        <v>6</v>
      </c>
      <c r="K13" s="25">
        <v>16</v>
      </c>
      <c r="L13" s="104">
        <f>K13+K14</f>
        <v>20</v>
      </c>
      <c r="M13" s="65">
        <v>6</v>
      </c>
      <c r="N13" s="104">
        <f>M13+M14</f>
        <v>8</v>
      </c>
      <c r="O13" s="59">
        <v>7</v>
      </c>
      <c r="P13" s="104">
        <f>O13+O14</f>
        <v>8</v>
      </c>
      <c r="Q13" s="71">
        <v>5</v>
      </c>
      <c r="R13" s="104">
        <f>Q13+Q14</f>
        <v>5</v>
      </c>
      <c r="S13" s="75">
        <v>6</v>
      </c>
      <c r="T13" s="104">
        <f>S13+S14</f>
        <v>11</v>
      </c>
      <c r="U13" s="84">
        <v>15</v>
      </c>
      <c r="V13" s="104">
        <f>U13+U14</f>
        <v>18</v>
      </c>
      <c r="W13" s="87">
        <v>7</v>
      </c>
      <c r="X13" s="104">
        <f>W13+W14</f>
        <v>7</v>
      </c>
      <c r="Y13" s="82">
        <v>6</v>
      </c>
      <c r="Z13" s="104">
        <f>Y13+Y14</f>
        <v>9</v>
      </c>
      <c r="AA13" s="75">
        <f t="shared" si="1"/>
        <v>76</v>
      </c>
      <c r="AB13" s="112">
        <f t="shared" si="0"/>
        <v>98</v>
      </c>
    </row>
    <row r="14" spans="1:34" x14ac:dyDescent="0.2">
      <c r="A14" s="116"/>
      <c r="B14" s="24" t="s">
        <v>67</v>
      </c>
      <c r="C14" s="25">
        <v>1</v>
      </c>
      <c r="D14" s="104"/>
      <c r="E14" s="25">
        <v>2</v>
      </c>
      <c r="F14" s="104"/>
      <c r="G14" s="25">
        <v>1</v>
      </c>
      <c r="H14" s="104"/>
      <c r="I14" s="55">
        <v>2</v>
      </c>
      <c r="J14" s="104"/>
      <c r="K14" s="25">
        <v>4</v>
      </c>
      <c r="L14" s="104"/>
      <c r="M14" s="65">
        <v>2</v>
      </c>
      <c r="N14" s="104"/>
      <c r="O14" s="59">
        <v>1</v>
      </c>
      <c r="P14" s="104"/>
      <c r="Q14" s="71">
        <v>0</v>
      </c>
      <c r="R14" s="104"/>
      <c r="S14" s="75">
        <v>5</v>
      </c>
      <c r="T14" s="104"/>
      <c r="U14" s="84">
        <v>3</v>
      </c>
      <c r="V14" s="104"/>
      <c r="W14" s="87">
        <v>0</v>
      </c>
      <c r="X14" s="104"/>
      <c r="Y14" s="82">
        <v>3</v>
      </c>
      <c r="Z14" s="104"/>
      <c r="AA14" s="75">
        <f t="shared" si="1"/>
        <v>22</v>
      </c>
      <c r="AB14" s="112"/>
    </row>
    <row r="15" spans="1:34" ht="20.25" customHeight="1" x14ac:dyDescent="0.2">
      <c r="A15" s="113" t="s">
        <v>61</v>
      </c>
      <c r="B15" s="26" t="s">
        <v>66</v>
      </c>
      <c r="C15" s="27">
        <v>5</v>
      </c>
      <c r="D15" s="114">
        <f>C15+C16</f>
        <v>8</v>
      </c>
      <c r="E15" s="27">
        <v>3</v>
      </c>
      <c r="F15" s="114">
        <f>E15+E16</f>
        <v>6</v>
      </c>
      <c r="G15" s="27">
        <v>6</v>
      </c>
      <c r="H15" s="114">
        <f>G15+G16</f>
        <v>10</v>
      </c>
      <c r="I15" s="56">
        <v>9</v>
      </c>
      <c r="J15" s="105">
        <f>I15+I16</f>
        <v>12</v>
      </c>
      <c r="K15" s="27">
        <v>7</v>
      </c>
      <c r="L15" s="114">
        <f>K15+K16</f>
        <v>11</v>
      </c>
      <c r="M15" s="66">
        <v>9</v>
      </c>
      <c r="N15" s="105">
        <f>M15+M16</f>
        <v>15</v>
      </c>
      <c r="O15" s="60">
        <v>10</v>
      </c>
      <c r="P15" s="105">
        <f>O15+O16</f>
        <v>14</v>
      </c>
      <c r="Q15" s="72">
        <v>9</v>
      </c>
      <c r="R15" s="105">
        <f>Q15+Q16</f>
        <v>12</v>
      </c>
      <c r="S15" s="74">
        <v>8</v>
      </c>
      <c r="T15" s="105">
        <f>S15+S16</f>
        <v>12</v>
      </c>
      <c r="U15" s="85">
        <v>10</v>
      </c>
      <c r="V15" s="105">
        <f>U15+U16</f>
        <v>19</v>
      </c>
      <c r="W15" s="88">
        <v>13</v>
      </c>
      <c r="X15" s="105">
        <f>W15+W16</f>
        <v>17</v>
      </c>
      <c r="Y15" s="81">
        <v>6</v>
      </c>
      <c r="Z15" s="105">
        <f>Y15+Y16</f>
        <v>11</v>
      </c>
      <c r="AA15" s="74">
        <f t="shared" si="1"/>
        <v>64</v>
      </c>
      <c r="AB15" s="115">
        <f t="shared" si="0"/>
        <v>103</v>
      </c>
    </row>
    <row r="16" spans="1:34" x14ac:dyDescent="0.2">
      <c r="A16" s="113"/>
      <c r="B16" s="26" t="s">
        <v>67</v>
      </c>
      <c r="C16" s="27">
        <v>3</v>
      </c>
      <c r="D16" s="114"/>
      <c r="E16" s="27">
        <v>3</v>
      </c>
      <c r="F16" s="114"/>
      <c r="G16" s="27">
        <v>4</v>
      </c>
      <c r="H16" s="114"/>
      <c r="I16" s="56">
        <v>3</v>
      </c>
      <c r="J16" s="105"/>
      <c r="K16" s="27">
        <v>4</v>
      </c>
      <c r="L16" s="114"/>
      <c r="M16" s="66">
        <v>6</v>
      </c>
      <c r="N16" s="105"/>
      <c r="O16" s="60">
        <v>4</v>
      </c>
      <c r="P16" s="105"/>
      <c r="Q16" s="72">
        <v>3</v>
      </c>
      <c r="R16" s="105"/>
      <c r="S16" s="74">
        <v>4</v>
      </c>
      <c r="T16" s="105"/>
      <c r="U16" s="85">
        <v>9</v>
      </c>
      <c r="V16" s="105"/>
      <c r="W16" s="88">
        <v>4</v>
      </c>
      <c r="X16" s="105"/>
      <c r="Y16" s="81">
        <v>5</v>
      </c>
      <c r="Z16" s="105"/>
      <c r="AA16" s="74">
        <f t="shared" si="1"/>
        <v>39</v>
      </c>
      <c r="AB16" s="115"/>
    </row>
    <row r="17" spans="1:28" ht="20.25" customHeight="1" x14ac:dyDescent="0.2">
      <c r="A17" s="116" t="s">
        <v>57</v>
      </c>
      <c r="B17" s="24" t="s">
        <v>66</v>
      </c>
      <c r="C17" s="25">
        <v>21</v>
      </c>
      <c r="D17" s="104">
        <f>C17+C18</f>
        <v>30</v>
      </c>
      <c r="E17" s="25">
        <v>13</v>
      </c>
      <c r="F17" s="104">
        <f>E17+E18</f>
        <v>19</v>
      </c>
      <c r="G17" s="25">
        <v>11</v>
      </c>
      <c r="H17" s="104">
        <f>G17+G18</f>
        <v>17</v>
      </c>
      <c r="I17" s="55">
        <v>13</v>
      </c>
      <c r="J17" s="104">
        <f>I17+I18</f>
        <v>20</v>
      </c>
      <c r="K17" s="25">
        <v>8</v>
      </c>
      <c r="L17" s="104">
        <f>K17+K18</f>
        <v>13</v>
      </c>
      <c r="M17" s="65">
        <v>10</v>
      </c>
      <c r="N17" s="104">
        <f>M17+M18</f>
        <v>14</v>
      </c>
      <c r="O17" s="59">
        <v>13</v>
      </c>
      <c r="P17" s="104">
        <f>O17+O18</f>
        <v>18</v>
      </c>
      <c r="Q17" s="71">
        <v>13</v>
      </c>
      <c r="R17" s="104">
        <f>Q17+Q18</f>
        <v>19</v>
      </c>
      <c r="S17" s="75">
        <v>12</v>
      </c>
      <c r="T17" s="104">
        <f>S17+S18</f>
        <v>18</v>
      </c>
      <c r="U17" s="84">
        <v>11</v>
      </c>
      <c r="V17" s="104">
        <f>U17+U18</f>
        <v>15</v>
      </c>
      <c r="W17" s="87">
        <v>14</v>
      </c>
      <c r="X17" s="104">
        <f>W17+W18</f>
        <v>23</v>
      </c>
      <c r="Y17" s="82">
        <v>12</v>
      </c>
      <c r="Z17" s="104">
        <f>Y17+Y18</f>
        <v>18</v>
      </c>
      <c r="AA17" s="75">
        <f t="shared" si="1"/>
        <v>114</v>
      </c>
      <c r="AB17" s="112">
        <f t="shared" si="0"/>
        <v>168</v>
      </c>
    </row>
    <row r="18" spans="1:28" x14ac:dyDescent="0.2">
      <c r="A18" s="116"/>
      <c r="B18" s="24" t="s">
        <v>67</v>
      </c>
      <c r="C18" s="25">
        <v>9</v>
      </c>
      <c r="D18" s="104"/>
      <c r="E18" s="25">
        <v>6</v>
      </c>
      <c r="F18" s="104"/>
      <c r="G18" s="25">
        <v>6</v>
      </c>
      <c r="H18" s="104"/>
      <c r="I18" s="55">
        <v>7</v>
      </c>
      <c r="J18" s="104"/>
      <c r="K18" s="25">
        <v>5</v>
      </c>
      <c r="L18" s="104"/>
      <c r="M18" s="65">
        <v>4</v>
      </c>
      <c r="N18" s="104"/>
      <c r="O18" s="59">
        <v>5</v>
      </c>
      <c r="P18" s="104"/>
      <c r="Q18" s="71">
        <v>6</v>
      </c>
      <c r="R18" s="104"/>
      <c r="S18" s="75">
        <v>6</v>
      </c>
      <c r="T18" s="104"/>
      <c r="U18" s="84">
        <v>4</v>
      </c>
      <c r="V18" s="104"/>
      <c r="W18" s="87">
        <v>9</v>
      </c>
      <c r="X18" s="104"/>
      <c r="Y18" s="82">
        <v>6</v>
      </c>
      <c r="Z18" s="104"/>
      <c r="AA18" s="75">
        <f t="shared" si="1"/>
        <v>54</v>
      </c>
      <c r="AB18" s="112"/>
    </row>
    <row r="19" spans="1:28" ht="20.25" customHeight="1" x14ac:dyDescent="0.2">
      <c r="A19" s="113" t="s">
        <v>58</v>
      </c>
      <c r="B19" s="26" t="s">
        <v>66</v>
      </c>
      <c r="C19" s="27">
        <v>21</v>
      </c>
      <c r="D19" s="114">
        <f>C19+C20</f>
        <v>39</v>
      </c>
      <c r="E19" s="27">
        <v>22</v>
      </c>
      <c r="F19" s="114">
        <f>E19+E20</f>
        <v>33</v>
      </c>
      <c r="G19" s="27">
        <v>25</v>
      </c>
      <c r="H19" s="114">
        <f>G19+G20</f>
        <v>37</v>
      </c>
      <c r="I19" s="56">
        <v>17</v>
      </c>
      <c r="J19" s="105">
        <f>I19+I20</f>
        <v>29</v>
      </c>
      <c r="K19" s="27">
        <v>21</v>
      </c>
      <c r="L19" s="114">
        <f>K19+K20</f>
        <v>36</v>
      </c>
      <c r="M19" s="66">
        <v>25</v>
      </c>
      <c r="N19" s="105">
        <f>M19+M20</f>
        <v>42</v>
      </c>
      <c r="O19" s="60">
        <v>18</v>
      </c>
      <c r="P19" s="105">
        <f>O19+O20</f>
        <v>31</v>
      </c>
      <c r="Q19" s="72">
        <v>24</v>
      </c>
      <c r="R19" s="105">
        <f>Q19+Q20</f>
        <v>33</v>
      </c>
      <c r="S19" s="74">
        <v>18</v>
      </c>
      <c r="T19" s="105">
        <f>S19+S20</f>
        <v>29</v>
      </c>
      <c r="U19" s="85">
        <v>26</v>
      </c>
      <c r="V19" s="105">
        <f>U19+U20</f>
        <v>40</v>
      </c>
      <c r="W19" s="88">
        <v>24</v>
      </c>
      <c r="X19" s="105">
        <f>W19+W20</f>
        <v>34</v>
      </c>
      <c r="Y19" s="81">
        <v>19</v>
      </c>
      <c r="Z19" s="105">
        <f>Y19+Y20</f>
        <v>34</v>
      </c>
      <c r="AA19" s="74">
        <f t="shared" si="1"/>
        <v>187</v>
      </c>
      <c r="AB19" s="115">
        <f t="shared" si="0"/>
        <v>308</v>
      </c>
    </row>
    <row r="20" spans="1:28" x14ac:dyDescent="0.2">
      <c r="A20" s="113"/>
      <c r="B20" s="26" t="s">
        <v>67</v>
      </c>
      <c r="C20" s="27">
        <v>18</v>
      </c>
      <c r="D20" s="114"/>
      <c r="E20" s="27">
        <v>11</v>
      </c>
      <c r="F20" s="114"/>
      <c r="G20" s="27">
        <v>12</v>
      </c>
      <c r="H20" s="114"/>
      <c r="I20" s="56">
        <v>12</v>
      </c>
      <c r="J20" s="105"/>
      <c r="K20" s="27">
        <v>15</v>
      </c>
      <c r="L20" s="114"/>
      <c r="M20" s="66">
        <v>17</v>
      </c>
      <c r="N20" s="105"/>
      <c r="O20" s="60">
        <v>13</v>
      </c>
      <c r="P20" s="105"/>
      <c r="Q20" s="72">
        <v>9</v>
      </c>
      <c r="R20" s="105"/>
      <c r="S20" s="74">
        <v>11</v>
      </c>
      <c r="T20" s="105"/>
      <c r="U20" s="85">
        <v>14</v>
      </c>
      <c r="V20" s="105"/>
      <c r="W20" s="88">
        <v>10</v>
      </c>
      <c r="X20" s="105"/>
      <c r="Y20" s="81">
        <v>15</v>
      </c>
      <c r="Z20" s="105"/>
      <c r="AA20" s="74">
        <f t="shared" si="1"/>
        <v>121</v>
      </c>
      <c r="AB20" s="115"/>
    </row>
    <row r="21" spans="1:28" ht="20.25" customHeight="1" x14ac:dyDescent="0.2">
      <c r="A21" s="116" t="s">
        <v>59</v>
      </c>
      <c r="B21" s="24" t="s">
        <v>66</v>
      </c>
      <c r="C21" s="25">
        <v>27</v>
      </c>
      <c r="D21" s="104">
        <f>C21+C22</f>
        <v>49</v>
      </c>
      <c r="E21" s="25">
        <v>25</v>
      </c>
      <c r="F21" s="104">
        <f>E21+E22</f>
        <v>49</v>
      </c>
      <c r="G21" s="25">
        <v>26</v>
      </c>
      <c r="H21" s="104">
        <f>G21+G22</f>
        <v>52</v>
      </c>
      <c r="I21" s="55">
        <v>32</v>
      </c>
      <c r="J21" s="104">
        <f>I21+I22</f>
        <v>49</v>
      </c>
      <c r="K21" s="25">
        <v>31</v>
      </c>
      <c r="L21" s="104">
        <f>K21+K22</f>
        <v>53</v>
      </c>
      <c r="M21" s="65">
        <v>33</v>
      </c>
      <c r="N21" s="104">
        <f>M21+M22</f>
        <v>48</v>
      </c>
      <c r="O21" s="59">
        <v>25</v>
      </c>
      <c r="P21" s="104">
        <f>O21+O22</f>
        <v>39</v>
      </c>
      <c r="Q21" s="71">
        <v>21</v>
      </c>
      <c r="R21" s="104">
        <f>Q21+Q22</f>
        <v>38</v>
      </c>
      <c r="S21" s="75">
        <v>25</v>
      </c>
      <c r="T21" s="104">
        <f>S21+S22</f>
        <v>47</v>
      </c>
      <c r="U21" s="84">
        <v>26</v>
      </c>
      <c r="V21" s="104">
        <f>U21+U22</f>
        <v>59</v>
      </c>
      <c r="W21" s="87">
        <v>32</v>
      </c>
      <c r="X21" s="104">
        <f>W21+W22</f>
        <v>55</v>
      </c>
      <c r="Y21" s="82">
        <v>29</v>
      </c>
      <c r="Z21" s="104">
        <f>Y21+Y22</f>
        <v>45</v>
      </c>
      <c r="AA21" s="75">
        <f t="shared" si="1"/>
        <v>246</v>
      </c>
      <c r="AB21" s="112">
        <f t="shared" si="0"/>
        <v>442</v>
      </c>
    </row>
    <row r="22" spans="1:28" x14ac:dyDescent="0.2">
      <c r="A22" s="116"/>
      <c r="B22" s="24" t="s">
        <v>67</v>
      </c>
      <c r="C22" s="25">
        <v>22</v>
      </c>
      <c r="D22" s="104"/>
      <c r="E22" s="25">
        <v>24</v>
      </c>
      <c r="F22" s="104"/>
      <c r="G22" s="25">
        <v>26</v>
      </c>
      <c r="H22" s="104"/>
      <c r="I22" s="55">
        <v>17</v>
      </c>
      <c r="J22" s="104"/>
      <c r="K22" s="25">
        <v>22</v>
      </c>
      <c r="L22" s="104"/>
      <c r="M22" s="65">
        <v>15</v>
      </c>
      <c r="N22" s="104"/>
      <c r="O22" s="59">
        <v>14</v>
      </c>
      <c r="P22" s="104"/>
      <c r="Q22" s="71">
        <v>17</v>
      </c>
      <c r="R22" s="104"/>
      <c r="S22" s="75">
        <v>22</v>
      </c>
      <c r="T22" s="104"/>
      <c r="U22" s="84">
        <v>33</v>
      </c>
      <c r="V22" s="104"/>
      <c r="W22" s="87">
        <v>23</v>
      </c>
      <c r="X22" s="104"/>
      <c r="Y22" s="82">
        <v>16</v>
      </c>
      <c r="Z22" s="104"/>
      <c r="AA22" s="75">
        <f t="shared" si="1"/>
        <v>196</v>
      </c>
      <c r="AB22" s="112"/>
    </row>
    <row r="23" spans="1:28" ht="20.25" customHeight="1" x14ac:dyDescent="0.2">
      <c r="A23" s="113" t="s">
        <v>60</v>
      </c>
      <c r="B23" s="26" t="s">
        <v>66</v>
      </c>
      <c r="C23" s="27">
        <v>59</v>
      </c>
      <c r="D23" s="114">
        <f>C23+C24</f>
        <v>130</v>
      </c>
      <c r="E23" s="27">
        <v>57</v>
      </c>
      <c r="F23" s="114">
        <f>E23+E24</f>
        <v>113</v>
      </c>
      <c r="G23" s="27">
        <v>62</v>
      </c>
      <c r="H23" s="114">
        <f>G23+G24</f>
        <v>129</v>
      </c>
      <c r="I23" s="56">
        <v>55</v>
      </c>
      <c r="J23" s="105">
        <f>I23+I24</f>
        <v>128</v>
      </c>
      <c r="K23" s="27">
        <v>58</v>
      </c>
      <c r="L23" s="114">
        <f>K23+K24</f>
        <v>125</v>
      </c>
      <c r="M23" s="66">
        <v>69</v>
      </c>
      <c r="N23" s="105">
        <f>M23+M24</f>
        <v>138</v>
      </c>
      <c r="O23" s="60">
        <v>52</v>
      </c>
      <c r="P23" s="105">
        <f>O23+O24</f>
        <v>115</v>
      </c>
      <c r="Q23" s="72">
        <v>74</v>
      </c>
      <c r="R23" s="105">
        <f>Q23+Q24</f>
        <v>140</v>
      </c>
      <c r="S23" s="74">
        <v>52</v>
      </c>
      <c r="T23" s="105">
        <f>S23+S24</f>
        <v>130</v>
      </c>
      <c r="U23" s="85">
        <v>67</v>
      </c>
      <c r="V23" s="105">
        <f>U23+U24</f>
        <v>150</v>
      </c>
      <c r="W23" s="88">
        <v>73</v>
      </c>
      <c r="X23" s="105">
        <f>W23+W24</f>
        <v>169</v>
      </c>
      <c r="Y23" s="81">
        <v>68</v>
      </c>
      <c r="Z23" s="105">
        <f>Y23+Y24</f>
        <v>142</v>
      </c>
      <c r="AA23" s="74">
        <f t="shared" si="1"/>
        <v>530</v>
      </c>
      <c r="AB23" s="115">
        <f t="shared" si="0"/>
        <v>1162</v>
      </c>
    </row>
    <row r="24" spans="1:28" x14ac:dyDescent="0.2">
      <c r="A24" s="113"/>
      <c r="B24" s="26" t="s">
        <v>67</v>
      </c>
      <c r="C24" s="27">
        <v>71</v>
      </c>
      <c r="D24" s="114"/>
      <c r="E24" s="27">
        <v>56</v>
      </c>
      <c r="F24" s="114"/>
      <c r="G24" s="27">
        <v>67</v>
      </c>
      <c r="H24" s="114"/>
      <c r="I24" s="56">
        <v>73</v>
      </c>
      <c r="J24" s="105"/>
      <c r="K24" s="27">
        <v>67</v>
      </c>
      <c r="L24" s="114"/>
      <c r="M24" s="66">
        <v>69</v>
      </c>
      <c r="N24" s="105"/>
      <c r="O24" s="60">
        <v>63</v>
      </c>
      <c r="P24" s="105"/>
      <c r="Q24" s="72">
        <v>66</v>
      </c>
      <c r="R24" s="105"/>
      <c r="S24" s="74">
        <v>78</v>
      </c>
      <c r="T24" s="105"/>
      <c r="U24" s="85">
        <v>83</v>
      </c>
      <c r="V24" s="105"/>
      <c r="W24" s="88">
        <v>96</v>
      </c>
      <c r="X24" s="105"/>
      <c r="Y24" s="81">
        <v>74</v>
      </c>
      <c r="Z24" s="105"/>
      <c r="AA24" s="74">
        <f t="shared" si="1"/>
        <v>632</v>
      </c>
      <c r="AB24" s="115"/>
    </row>
    <row r="25" spans="1:28" x14ac:dyDescent="0.2">
      <c r="A25" s="122" t="s">
        <v>42</v>
      </c>
      <c r="B25" s="28" t="s">
        <v>66</v>
      </c>
      <c r="C25" s="29">
        <f>C5+C7+C9+C11+C13+C15+C17+C19+C21+C23</f>
        <v>157</v>
      </c>
      <c r="D25" s="124">
        <f>C25+C26</f>
        <v>287</v>
      </c>
      <c r="E25" s="29">
        <f>E5+E7+E9+E11+E13+E15+E17+E19+E21+E23</f>
        <v>148</v>
      </c>
      <c r="F25" s="124">
        <f>E25+E26</f>
        <v>253</v>
      </c>
      <c r="G25" s="29">
        <f>G5+G7+G9+G11+G13+G15+G17+G19+G21+G23</f>
        <v>167</v>
      </c>
      <c r="H25" s="124">
        <f>G25+G26</f>
        <v>286</v>
      </c>
      <c r="I25" s="53">
        <f>I5+I7+I9+I11+I13+I15+I17+I19+I21+I23</f>
        <v>160</v>
      </c>
      <c r="J25" s="124">
        <f>I25+I26</f>
        <v>278</v>
      </c>
      <c r="K25" s="29">
        <f>K5+K7+K9+K11+K13+K15+K17+K19+K21+K23</f>
        <v>181</v>
      </c>
      <c r="L25" s="124">
        <f>K25+K26</f>
        <v>300</v>
      </c>
      <c r="M25" s="67">
        <f>M5+M7+M9+M11+M13+M15+M17+M19+M21+M23</f>
        <v>174</v>
      </c>
      <c r="N25" s="107">
        <f>M25+M26</f>
        <v>291</v>
      </c>
      <c r="O25" s="61">
        <f>O5+O7+O9+O11+O13+O15+O17+O19+O21+O23</f>
        <v>143</v>
      </c>
      <c r="P25" s="107">
        <f>O25+O26</f>
        <v>248</v>
      </c>
      <c r="Q25" s="73">
        <f>Q5+Q7+Q9+Q11+Q13+Q15+Q17+Q19+Q21+Q23</f>
        <v>168</v>
      </c>
      <c r="R25" s="107">
        <f>Q25+Q26</f>
        <v>271</v>
      </c>
      <c r="S25" s="76">
        <f>S5+S7+S9+S11+S13+S15+S17+S19+S21+S23</f>
        <v>138</v>
      </c>
      <c r="T25" s="107">
        <f>S25+S26</f>
        <v>270</v>
      </c>
      <c r="U25" s="86">
        <f>U5+U7+U9+U11+U13+U15+U17+U19+U21+U23</f>
        <v>173</v>
      </c>
      <c r="V25" s="107">
        <f>U25+U26</f>
        <v>323</v>
      </c>
      <c r="W25" s="89">
        <f>W5+W7+W9+W11+W13+W15+W17+W19+W21+W23</f>
        <v>184</v>
      </c>
      <c r="X25" s="107">
        <f>W25+W26</f>
        <v>326</v>
      </c>
      <c r="Y25" s="80">
        <f>Y5+Y7+Y9+Y11+Y13+Y15+Y17+Y19+Y21+Y23</f>
        <v>162</v>
      </c>
      <c r="Z25" s="107">
        <f>Y25+Y26</f>
        <v>282</v>
      </c>
      <c r="AA25" s="76">
        <f t="shared" si="1"/>
        <v>1429</v>
      </c>
      <c r="AB25" s="120">
        <f t="shared" si="0"/>
        <v>2527</v>
      </c>
    </row>
    <row r="26" spans="1:28" x14ac:dyDescent="0.2">
      <c r="A26" s="123"/>
      <c r="B26" s="30" t="s">
        <v>67</v>
      </c>
      <c r="C26" s="31">
        <f>C6+C8+C10+C12+C14+C16+C18+C20+C22+C24</f>
        <v>130</v>
      </c>
      <c r="D26" s="125"/>
      <c r="E26" s="31">
        <f>E6+E8+E10+E12+E14+E16+E18+E20+E22+E24</f>
        <v>105</v>
      </c>
      <c r="F26" s="125"/>
      <c r="G26" s="31">
        <f>G6+G8+G10+G12+G14+G16+G18+G20+G22+G24</f>
        <v>119</v>
      </c>
      <c r="H26" s="125"/>
      <c r="I26" s="54">
        <f>I6+I8+I10+I12+I14+I16+I18+I20+I22+I24</f>
        <v>118</v>
      </c>
      <c r="J26" s="125"/>
      <c r="K26" s="31">
        <f>K6+K8+K10+K12+K14+K16+K18+K20+K22+K24</f>
        <v>119</v>
      </c>
      <c r="L26" s="125"/>
      <c r="M26" s="68">
        <f>M6+M8+M10+M12+M14+M16+M18+M20+M22+M24</f>
        <v>117</v>
      </c>
      <c r="N26" s="107"/>
      <c r="O26" s="62">
        <f>O6+O8+O10+O12+O14+O16+O18+O20+O22+O24</f>
        <v>105</v>
      </c>
      <c r="P26" s="107"/>
      <c r="Q26" s="73">
        <f>Q6+Q8+Q10+Q12+Q14+Q16+Q18+Q20+Q22+Q24</f>
        <v>103</v>
      </c>
      <c r="R26" s="107"/>
      <c r="S26" s="76">
        <f>S6+S8+S10+S12+S14+S16+S18+S20+S22+S24</f>
        <v>132</v>
      </c>
      <c r="T26" s="107"/>
      <c r="U26" s="86">
        <f>U6+U8+U10+U12+U14+U16+U18+U20+U22+U24</f>
        <v>150</v>
      </c>
      <c r="V26" s="107"/>
      <c r="W26" s="89">
        <f>W6+W8+W10+W12+W14+W16+W18+W20+W22+W24</f>
        <v>142</v>
      </c>
      <c r="X26" s="107"/>
      <c r="Y26" s="80">
        <f>Y6+Y8+Y10+Y12+Y14+Y16+Y18+Y20+Y22+Y24</f>
        <v>120</v>
      </c>
      <c r="Z26" s="107"/>
      <c r="AA26" s="76">
        <f t="shared" si="1"/>
        <v>1098</v>
      </c>
      <c r="AB26" s="121"/>
    </row>
    <row r="27" spans="1:28" ht="33.75" customHeight="1" x14ac:dyDescent="0.2"/>
    <row r="28" spans="1:28" x14ac:dyDescent="0.2">
      <c r="AA28" s="35">
        <f>AA25-AA5</f>
        <v>1272</v>
      </c>
    </row>
    <row r="29" spans="1:28" x14ac:dyDescent="0.2">
      <c r="AA29" s="35">
        <f>AA26-AA6</f>
        <v>1098</v>
      </c>
    </row>
  </sheetData>
  <mergeCells count="168">
    <mergeCell ref="X15:X16"/>
    <mergeCell ref="X17:X18"/>
    <mergeCell ref="X19:X20"/>
    <mergeCell ref="X21:X22"/>
    <mergeCell ref="X23:X24"/>
    <mergeCell ref="X25:X26"/>
    <mergeCell ref="W3:X3"/>
    <mergeCell ref="X5:X6"/>
    <mergeCell ref="X7:X8"/>
    <mergeCell ref="X9:X10"/>
    <mergeCell ref="X11:X12"/>
    <mergeCell ref="X13:X14"/>
    <mergeCell ref="U3:V3"/>
    <mergeCell ref="V5:V6"/>
    <mergeCell ref="V7:V8"/>
    <mergeCell ref="V9:V10"/>
    <mergeCell ref="V11:V12"/>
    <mergeCell ref="V13:V14"/>
    <mergeCell ref="T19:T20"/>
    <mergeCell ref="T21:T22"/>
    <mergeCell ref="T23:T24"/>
    <mergeCell ref="S3:T3"/>
    <mergeCell ref="T25:T26"/>
    <mergeCell ref="V17:V18"/>
    <mergeCell ref="V19:V20"/>
    <mergeCell ref="V21:V22"/>
    <mergeCell ref="V23:V24"/>
    <mergeCell ref="V25:V26"/>
    <mergeCell ref="R21:R22"/>
    <mergeCell ref="R23:R24"/>
    <mergeCell ref="R25:R26"/>
    <mergeCell ref="Q3:R3"/>
    <mergeCell ref="R5:R6"/>
    <mergeCell ref="P23:P24"/>
    <mergeCell ref="P25:P26"/>
    <mergeCell ref="O3:P3"/>
    <mergeCell ref="P5:P6"/>
    <mergeCell ref="P7:P8"/>
    <mergeCell ref="P9:P10"/>
    <mergeCell ref="P11:P12"/>
    <mergeCell ref="L21:L22"/>
    <mergeCell ref="M3:N3"/>
    <mergeCell ref="N19:N20"/>
    <mergeCell ref="R15:R16"/>
    <mergeCell ref="R19:R20"/>
    <mergeCell ref="N21:N22"/>
    <mergeCell ref="P17:P18"/>
    <mergeCell ref="P19:P20"/>
    <mergeCell ref="P21:P22"/>
    <mergeCell ref="R11:R12"/>
    <mergeCell ref="J25:J26"/>
    <mergeCell ref="J7:J8"/>
    <mergeCell ref="J9:J10"/>
    <mergeCell ref="J11:J12"/>
    <mergeCell ref="J13:J14"/>
    <mergeCell ref="J15:J16"/>
    <mergeCell ref="J19:J20"/>
    <mergeCell ref="J21:J22"/>
    <mergeCell ref="A2:AB2"/>
    <mergeCell ref="AB25:AB26"/>
    <mergeCell ref="A25:A26"/>
    <mergeCell ref="AB21:AB22"/>
    <mergeCell ref="D25:D26"/>
    <mergeCell ref="F25:F26"/>
    <mergeCell ref="H25:H26"/>
    <mergeCell ref="L25:L26"/>
    <mergeCell ref="AB23:AB24"/>
    <mergeCell ref="A23:A24"/>
    <mergeCell ref="AB19:AB20"/>
    <mergeCell ref="A21:A22"/>
    <mergeCell ref="D21:D22"/>
    <mergeCell ref="F21:F22"/>
    <mergeCell ref="H21:H22"/>
    <mergeCell ref="A19:A20"/>
    <mergeCell ref="D19:D20"/>
    <mergeCell ref="F19:F20"/>
    <mergeCell ref="H19:H20"/>
    <mergeCell ref="L19:L20"/>
    <mergeCell ref="D23:D24"/>
    <mergeCell ref="F23:F24"/>
    <mergeCell ref="H23:H24"/>
    <mergeCell ref="L23:L24"/>
    <mergeCell ref="A17:A18"/>
    <mergeCell ref="D17:D18"/>
    <mergeCell ref="F17:F18"/>
    <mergeCell ref="H17:H18"/>
    <mergeCell ref="L17:L18"/>
    <mergeCell ref="J23:J24"/>
    <mergeCell ref="A15:A16"/>
    <mergeCell ref="D15:D16"/>
    <mergeCell ref="F15:F16"/>
    <mergeCell ref="H15:H16"/>
    <mergeCell ref="L15:L16"/>
    <mergeCell ref="AB15:AB16"/>
    <mergeCell ref="P15:P16"/>
    <mergeCell ref="N15:N16"/>
    <mergeCell ref="T15:T16"/>
    <mergeCell ref="V15:V16"/>
    <mergeCell ref="AB13:AB14"/>
    <mergeCell ref="N13:N14"/>
    <mergeCell ref="P13:P14"/>
    <mergeCell ref="R13:R14"/>
    <mergeCell ref="AB17:AB18"/>
    <mergeCell ref="J17:J18"/>
    <mergeCell ref="N17:N18"/>
    <mergeCell ref="R17:R18"/>
    <mergeCell ref="T13:T14"/>
    <mergeCell ref="T17:T18"/>
    <mergeCell ref="A13:A14"/>
    <mergeCell ref="D13:D14"/>
    <mergeCell ref="F13:F14"/>
    <mergeCell ref="H13:H14"/>
    <mergeCell ref="L13:L14"/>
    <mergeCell ref="AB9:AB10"/>
    <mergeCell ref="N9:N10"/>
    <mergeCell ref="R9:R10"/>
    <mergeCell ref="A11:A12"/>
    <mergeCell ref="D11:D12"/>
    <mergeCell ref="F11:F12"/>
    <mergeCell ref="H11:H12"/>
    <mergeCell ref="L11:L12"/>
    <mergeCell ref="AB11:AB12"/>
    <mergeCell ref="N11:N12"/>
    <mergeCell ref="N7:N8"/>
    <mergeCell ref="T9:T10"/>
    <mergeCell ref="T11:T12"/>
    <mergeCell ref="R7:R8"/>
    <mergeCell ref="T7:T8"/>
    <mergeCell ref="A9:A10"/>
    <mergeCell ref="D9:D10"/>
    <mergeCell ref="F9:F10"/>
    <mergeCell ref="H9:H10"/>
    <mergeCell ref="L9:L10"/>
    <mergeCell ref="K3:L3"/>
    <mergeCell ref="A3:B3"/>
    <mergeCell ref="I3:J3"/>
    <mergeCell ref="J5:J6"/>
    <mergeCell ref="E3:F3"/>
    <mergeCell ref="G3:H3"/>
    <mergeCell ref="AB5:AB6"/>
    <mergeCell ref="A7:A8"/>
    <mergeCell ref="D7:D8"/>
    <mergeCell ref="F7:F8"/>
    <mergeCell ref="H7:H8"/>
    <mergeCell ref="L7:L8"/>
    <mergeCell ref="AB7:AB8"/>
    <mergeCell ref="N5:N6"/>
    <mergeCell ref="T5:T6"/>
    <mergeCell ref="Z17:Z18"/>
    <mergeCell ref="Z19:Z20"/>
    <mergeCell ref="N25:N26"/>
    <mergeCell ref="N23:N24"/>
    <mergeCell ref="AA3:AB4"/>
    <mergeCell ref="A5:A6"/>
    <mergeCell ref="D5:D6"/>
    <mergeCell ref="F5:F6"/>
    <mergeCell ref="H5:H6"/>
    <mergeCell ref="L5:L6"/>
    <mergeCell ref="Z21:Z22"/>
    <mergeCell ref="Z23:Z24"/>
    <mergeCell ref="Y3:Z3"/>
    <mergeCell ref="Z25:Z26"/>
    <mergeCell ref="Z5:Z6"/>
    <mergeCell ref="Z7:Z8"/>
    <mergeCell ref="Z9:Z10"/>
    <mergeCell ref="Z11:Z12"/>
    <mergeCell ref="Z13:Z14"/>
    <mergeCell ref="Z15:Z16"/>
  </mergeCells>
  <printOptions horizontalCentered="1"/>
  <pageMargins left="0" right="0" top="0.75" bottom="0" header="0" footer="0"/>
  <pageSetup paperSize="9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BB00B38-DF21-4C64-A495-ED98F4F907A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آمارکلی</vt:lpstr>
      <vt:lpstr>بر حسب رده سنی</vt:lpstr>
    </vt:vector>
  </TitlesOfParts>
  <Company>dae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system`</dc:creator>
  <cp:lastModifiedBy>fava</cp:lastModifiedBy>
  <cp:lastPrinted>2017-09-27T06:25:17Z</cp:lastPrinted>
  <dcterms:created xsi:type="dcterms:W3CDTF">2004-05-02T03:16:18Z</dcterms:created>
  <dcterms:modified xsi:type="dcterms:W3CDTF">2018-10-06T10:34:29Z</dcterms:modified>
</cp:coreProperties>
</file>